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w to use" sheetId="1" r:id="rId1"/>
    <sheet name="1. Overall" sheetId="2" r:id="rId2"/>
    <sheet name="2. Mental" sheetId="3" r:id="rId3"/>
    <sheet name="3. Paper A" sheetId="4" r:id="rId4"/>
    <sheet name="4. Paper B" sheetId="5" r:id="rId5"/>
    <sheet name="5. Analysis by Strand" sheetId="6" r:id="rId6"/>
    <sheet name="Sublevels" sheetId="7" r:id="rId7"/>
  </sheets>
  <definedNames/>
  <calcPr fullCalcOnLoad="1"/>
</workbook>
</file>

<file path=xl/sharedStrings.xml><?xml version="1.0" encoding="utf-8"?>
<sst xmlns="http://schemas.openxmlformats.org/spreadsheetml/2006/main" count="302" uniqueCount="158">
  <si>
    <t>Name</t>
  </si>
  <si>
    <t>Mental</t>
  </si>
  <si>
    <t>Paper A</t>
  </si>
  <si>
    <t>Paper B</t>
  </si>
  <si>
    <t>Overall</t>
  </si>
  <si>
    <t>Level</t>
  </si>
  <si>
    <t>Results: Year 5 Optional Mathematics</t>
  </si>
  <si>
    <t>Name/Question Number</t>
  </si>
  <si>
    <t>Year 5 Mental maths paper</t>
  </si>
  <si>
    <t>Halving</t>
  </si>
  <si>
    <t>Addition</t>
  </si>
  <si>
    <t>Mulitplication</t>
  </si>
  <si>
    <t>Subtraction</t>
  </si>
  <si>
    <t>2D shape - Symmetry</t>
  </si>
  <si>
    <t>Multiplication in context</t>
  </si>
  <si>
    <t>Mass - Reading scales</t>
  </si>
  <si>
    <t>Addition in context</t>
  </si>
  <si>
    <t>Time and Addition</t>
  </si>
  <si>
    <t>Equivalent Fractions</t>
  </si>
  <si>
    <t>Negative numbers in context</t>
  </si>
  <si>
    <t>Perimeter</t>
  </si>
  <si>
    <t>Adding decimals</t>
  </si>
  <si>
    <t>Fractions of an amount</t>
  </si>
  <si>
    <t>Doubling</t>
  </si>
  <si>
    <t>Converting mass</t>
  </si>
  <si>
    <t>division and inverse</t>
  </si>
  <si>
    <t>Multiplication and division in context</t>
  </si>
  <si>
    <t>N</t>
  </si>
  <si>
    <t>C</t>
  </si>
  <si>
    <t>SS</t>
  </si>
  <si>
    <t xml:space="preserve">M </t>
  </si>
  <si>
    <t>M</t>
  </si>
  <si>
    <t xml:space="preserve">N </t>
  </si>
  <si>
    <t>Total</t>
  </si>
  <si>
    <t>Marks Correct</t>
  </si>
  <si>
    <t>Percentage</t>
  </si>
  <si>
    <t>Year 5 Paper A</t>
  </si>
  <si>
    <t>5i</t>
  </si>
  <si>
    <t>5ii</t>
  </si>
  <si>
    <t>12a</t>
  </si>
  <si>
    <t>12b</t>
  </si>
  <si>
    <t>14i</t>
  </si>
  <si>
    <t>14ii</t>
  </si>
  <si>
    <t>20a</t>
  </si>
  <si>
    <t>20b</t>
  </si>
  <si>
    <t>23i</t>
  </si>
  <si>
    <t>23ii</t>
  </si>
  <si>
    <t>26i</t>
  </si>
  <si>
    <t>26ii</t>
  </si>
  <si>
    <t>27i</t>
  </si>
  <si>
    <t>27ii</t>
  </si>
  <si>
    <t>Ordering Integers</t>
  </si>
  <si>
    <t>Mulitplication In context</t>
  </si>
  <si>
    <t>Mass - Read Scales</t>
  </si>
  <si>
    <t>Addition and subtraction - in context</t>
  </si>
  <si>
    <t>Addition and Subtraction - in context</t>
  </si>
  <si>
    <t>Reflective symmetry</t>
  </si>
  <si>
    <t>Decimals</t>
  </si>
  <si>
    <t>3D shape - Nets</t>
  </si>
  <si>
    <t>Multiples</t>
  </si>
  <si>
    <t>Fractions - place on number line</t>
  </si>
  <si>
    <t>Interpret Bar Chart</t>
  </si>
  <si>
    <t>HD</t>
  </si>
  <si>
    <t>Fractions and Percentages</t>
  </si>
  <si>
    <t>Division and Subtraction in context</t>
  </si>
  <si>
    <t>Divsion</t>
  </si>
  <si>
    <t>Negative Numbers</t>
  </si>
  <si>
    <t>2D shapes - Right angles</t>
  </si>
  <si>
    <t>Length - Conversion</t>
  </si>
  <si>
    <t>Interpret Line graph</t>
  </si>
  <si>
    <t>Calender</t>
  </si>
  <si>
    <t>Adding with decimals</t>
  </si>
  <si>
    <t>Problem solving in context</t>
  </si>
  <si>
    <t>Coordinates</t>
  </si>
  <si>
    <t>Probability</t>
  </si>
  <si>
    <t>Multiplication</t>
  </si>
  <si>
    <t>Number sequence</t>
  </si>
  <si>
    <t>2d shape - translation</t>
  </si>
  <si>
    <t>Year 5 Paper B</t>
  </si>
  <si>
    <t>Multliplcation and Inverse</t>
  </si>
  <si>
    <t>Subtraction and Inverse</t>
  </si>
  <si>
    <t>Properties of 3D Shapes</t>
  </si>
  <si>
    <t>Addition - money</t>
  </si>
  <si>
    <t>Interpret table</t>
  </si>
  <si>
    <t>1a</t>
  </si>
  <si>
    <t>1b</t>
  </si>
  <si>
    <t>5a</t>
  </si>
  <si>
    <t>5b</t>
  </si>
  <si>
    <t>17a</t>
  </si>
  <si>
    <t>17bi</t>
  </si>
  <si>
    <t>17bii</t>
  </si>
  <si>
    <t>23a</t>
  </si>
  <si>
    <t>23b</t>
  </si>
  <si>
    <t>25i</t>
  </si>
  <si>
    <t>25ii</t>
  </si>
  <si>
    <t>27a</t>
  </si>
  <si>
    <t>27b</t>
  </si>
  <si>
    <t>Division in context</t>
  </si>
  <si>
    <t>Calculate Time</t>
  </si>
  <si>
    <t>Sequence - number grid</t>
  </si>
  <si>
    <t>Capactiy - Reading scales</t>
  </si>
  <si>
    <t>2D shapes - rotation</t>
  </si>
  <si>
    <t xml:space="preserve"> </t>
  </si>
  <si>
    <t>Number line - decimals</t>
  </si>
  <si>
    <t>Use of symbols &lt; &gt; =</t>
  </si>
  <si>
    <t>Reflective Symmetry</t>
  </si>
  <si>
    <t>Venn Diagram</t>
  </si>
  <si>
    <t>Division and Estimation</t>
  </si>
  <si>
    <t>Fraction of shape</t>
  </si>
  <si>
    <t>Multiplication and Division in context</t>
  </si>
  <si>
    <t>Ratio in context</t>
  </si>
  <si>
    <t>Properties of number</t>
  </si>
  <si>
    <t>Multiplication and inverse</t>
  </si>
  <si>
    <t>2d shape - drawing</t>
  </si>
  <si>
    <t>Square numbers</t>
  </si>
  <si>
    <t>Area</t>
  </si>
  <si>
    <t>Interpret bar chart</t>
  </si>
  <si>
    <t xml:space="preserve">Percentages </t>
  </si>
  <si>
    <t>Subtraction and Division in context</t>
  </si>
  <si>
    <t>Subtraction and Divsion in context</t>
  </si>
  <si>
    <t>Calculating Angles</t>
  </si>
  <si>
    <t>Calculating angles</t>
  </si>
  <si>
    <t>Forulae in symbols</t>
  </si>
  <si>
    <t>Formulae in symboles</t>
  </si>
  <si>
    <t>Maths Sublevels</t>
  </si>
  <si>
    <t>3c</t>
  </si>
  <si>
    <t>3b</t>
  </si>
  <si>
    <t>3a</t>
  </si>
  <si>
    <t>4c</t>
  </si>
  <si>
    <t>4b</t>
  </si>
  <si>
    <t>4a</t>
  </si>
  <si>
    <t>5c</t>
  </si>
  <si>
    <t>Levels</t>
  </si>
  <si>
    <t>Children</t>
  </si>
  <si>
    <t xml:space="preserve">Analysis by Stand: </t>
  </si>
  <si>
    <t>N = Number   C = Calculation   SS = Shape and Space   M = Measure    HD = Handling Data</t>
  </si>
  <si>
    <t>Marks Available</t>
  </si>
  <si>
    <t>Instructions</t>
  </si>
  <si>
    <t xml:space="preserve">1. Click on the Overall tab at the bottom of the page. </t>
  </si>
  <si>
    <t xml:space="preserve">The computer will now put the children's names on the rest of the tabs. </t>
  </si>
  <si>
    <t xml:space="preserve">Analysing results. </t>
  </si>
  <si>
    <t xml:space="preserve">This spreadsheet will allow you to analyse the results of the tests in numerous ways. </t>
  </si>
  <si>
    <t xml:space="preserve">classes levels broken down into levels and sublevels numerically and as a percentage. </t>
  </si>
  <si>
    <t xml:space="preserve">2. Enter the children's names where indicated. Put them in with the child scoring the highest overall total first and then go in descending order. </t>
  </si>
  <si>
    <t xml:space="preserve">All data is now entered and can be analysed. </t>
  </si>
  <si>
    <t xml:space="preserve">1. On the Overall tab, you will be able to see that the computer works out the levels that the individual children received. It will also tell you the whole </t>
  </si>
  <si>
    <t xml:space="preserve">3. Click on the Mental tab. This is where you will need to input the data from the mental maths test. </t>
  </si>
  <si>
    <t>4. Enter 1 if the child got the answer correct If they attempted the question but got it wrong, enter a 0. If they failed to</t>
  </si>
  <si>
    <t xml:space="preserve">5. Click on the Paper A tab. This is where you will need to input the data from the Paper A test. </t>
  </si>
  <si>
    <t>6. Enter 1 if the child got the answer correct. If they attempted the question but got it wrong, enter a 0. If they failed to answer the question</t>
  </si>
  <si>
    <t xml:space="preserve">7. Click on the Paper B tab. This is where you will need to input the data from the Paper B test. </t>
  </si>
  <si>
    <t>2. On the Mental, Test A and Test B tab, you can zoom out of the spreadsheet and trace patterns, working out which questions were answered well and</t>
  </si>
  <si>
    <t xml:space="preserve">which still need work on. At the bottom of the page the percentage bars will show you which questions were/were not answered well. </t>
  </si>
  <si>
    <t xml:space="preserve">At the bottom of the page you will see percentages that will let you see on which AF the class did the best/worst. </t>
  </si>
  <si>
    <t>3. The Analysis by Strand tab compiles the data from the Mental, Paper A and Paper B tab according to which strand the questions were assessing.</t>
  </si>
  <si>
    <t xml:space="preserve">Gaps can then be addressed in Numeracy lessons. </t>
  </si>
  <si>
    <t xml:space="preserve">answer the question then leave the cell blank. Assume a cross in the box is an omitted question. </t>
  </si>
  <si>
    <t xml:space="preserve">then leave the cell blank. If, on the two mark questions, the child got the method mark, but got the answer wrong, enter the method mark first.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</si>
</sst>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9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6" fillId="0" borderId="0" xfId="55" applyFont="1">
      <alignment/>
      <protection/>
    </xf>
    <xf numFmtId="0" fontId="4" fillId="0" borderId="0" xfId="55">
      <alignment/>
      <protection/>
    </xf>
    <xf numFmtId="0" fontId="4" fillId="0" borderId="0" xfId="55" applyFont="1">
      <alignment/>
      <protection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textRotation="90"/>
    </xf>
    <xf numFmtId="0" fontId="0" fillId="2" borderId="10" xfId="0" applyFont="1" applyFill="1" applyBorder="1" applyAlignment="1">
      <alignment horizontal="center" wrapText="1"/>
    </xf>
    <xf numFmtId="9" fontId="0" fillId="0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G15" sqref="G15"/>
    </sheetView>
  </sheetViews>
  <sheetFormatPr defaultColWidth="9.140625" defaultRowHeight="12.75"/>
  <sheetData>
    <row r="1" ht="15">
      <c r="A1" s="16" t="s">
        <v>137</v>
      </c>
    </row>
    <row r="2" ht="14.25">
      <c r="A2" s="17"/>
    </row>
    <row r="3" ht="14.25">
      <c r="A3" s="17" t="s">
        <v>138</v>
      </c>
    </row>
    <row r="4" ht="14.25">
      <c r="A4" s="17" t="s">
        <v>143</v>
      </c>
    </row>
    <row r="5" ht="14.25">
      <c r="A5" s="17" t="s">
        <v>139</v>
      </c>
    </row>
    <row r="6" ht="14.25">
      <c r="A6" s="18" t="s">
        <v>146</v>
      </c>
    </row>
    <row r="7" ht="14.25">
      <c r="A7" s="18" t="s">
        <v>147</v>
      </c>
    </row>
    <row r="8" ht="14.25">
      <c r="A8" s="18" t="s">
        <v>156</v>
      </c>
    </row>
    <row r="9" ht="14.25">
      <c r="A9" s="18" t="s">
        <v>148</v>
      </c>
    </row>
    <row r="10" ht="14.25">
      <c r="A10" s="18" t="s">
        <v>149</v>
      </c>
    </row>
    <row r="11" ht="14.25">
      <c r="A11" s="18" t="s">
        <v>157</v>
      </c>
    </row>
    <row r="12" ht="14.25">
      <c r="A12" s="18" t="s">
        <v>150</v>
      </c>
    </row>
    <row r="13" ht="14.25">
      <c r="A13" s="18" t="s">
        <v>149</v>
      </c>
    </row>
    <row r="14" ht="14.25">
      <c r="A14" s="18" t="s">
        <v>157</v>
      </c>
    </row>
    <row r="15" ht="14.25">
      <c r="A15" s="17" t="s">
        <v>144</v>
      </c>
    </row>
    <row r="16" ht="14.25">
      <c r="A16" s="17"/>
    </row>
    <row r="17" ht="15">
      <c r="A17" s="16" t="s">
        <v>140</v>
      </c>
    </row>
    <row r="18" ht="14.25">
      <c r="A18" s="17"/>
    </row>
    <row r="19" ht="14.25">
      <c r="A19" s="17" t="s">
        <v>141</v>
      </c>
    </row>
    <row r="20" ht="14.25">
      <c r="A20" s="17" t="s">
        <v>145</v>
      </c>
    </row>
    <row r="21" ht="14.25">
      <c r="A21" s="17" t="s">
        <v>142</v>
      </c>
    </row>
    <row r="22" ht="14.25">
      <c r="A22" s="18" t="s">
        <v>151</v>
      </c>
    </row>
    <row r="23" ht="14.25">
      <c r="A23" s="18" t="s">
        <v>152</v>
      </c>
    </row>
    <row r="24" ht="14.25">
      <c r="A24" s="18" t="s">
        <v>154</v>
      </c>
    </row>
    <row r="25" ht="14.25">
      <c r="A25" s="18" t="s">
        <v>153</v>
      </c>
    </row>
    <row r="26" ht="14.25">
      <c r="A26" s="18" t="s">
        <v>155</v>
      </c>
    </row>
    <row r="27" ht="14.25">
      <c r="A27" s="17"/>
    </row>
    <row r="30" ht="14.25">
      <c r="A30" s="18"/>
    </row>
    <row r="31" ht="14.25">
      <c r="A31" s="18"/>
    </row>
    <row r="32" ht="14.25">
      <c r="A32" s="1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2.28125" style="0" customWidth="1"/>
    <col min="10" max="10" width="10.57421875" style="0" customWidth="1"/>
  </cols>
  <sheetData>
    <row r="1" ht="12.75">
      <c r="A1" s="2" t="s">
        <v>6</v>
      </c>
    </row>
    <row r="2" spans="2:8" ht="12.75">
      <c r="B2" s="19"/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</row>
    <row r="3" spans="1:19" ht="12.75">
      <c r="A3" s="6">
        <f>COUNTA(C3:C3)</f>
        <v>0</v>
      </c>
      <c r="B3" s="19">
        <v>1</v>
      </c>
      <c r="C3" s="20"/>
      <c r="D3" s="4">
        <f>'2. Mental'!W5</f>
        <v>0</v>
      </c>
      <c r="E3" s="1">
        <f>'3. Paper A'!AL5</f>
        <v>0</v>
      </c>
      <c r="F3" s="1">
        <f>'4. Paper B'!AL5</f>
        <v>0</v>
      </c>
      <c r="G3" s="1">
        <f>SUM(D3:F3)</f>
        <v>0</v>
      </c>
      <c r="H3" s="9" t="str">
        <f>IF(G3="N/A","Not available",VLOOKUP(G3,Sublevels!$A$2:$B$10,2,TRUE))</f>
        <v>N</v>
      </c>
      <c r="J3" s="22" t="s">
        <v>132</v>
      </c>
      <c r="K3" s="22" t="s">
        <v>27</v>
      </c>
      <c r="L3" s="22" t="s">
        <v>125</v>
      </c>
      <c r="M3" s="22" t="s">
        <v>126</v>
      </c>
      <c r="N3" s="22" t="s">
        <v>127</v>
      </c>
      <c r="O3" s="22" t="s">
        <v>128</v>
      </c>
      <c r="P3" s="22" t="s">
        <v>129</v>
      </c>
      <c r="Q3" s="22" t="s">
        <v>130</v>
      </c>
      <c r="R3" s="22" t="s">
        <v>131</v>
      </c>
      <c r="S3" s="22" t="s">
        <v>87</v>
      </c>
    </row>
    <row r="4" spans="1:19" ht="12.75">
      <c r="A4" s="6">
        <f aca="true" t="shared" si="0" ref="A4:A34">COUNTA(C4:C4)</f>
        <v>0</v>
      </c>
      <c r="B4" s="19">
        <v>2</v>
      </c>
      <c r="C4" s="20"/>
      <c r="D4" s="1">
        <f>'2. Mental'!W6</f>
        <v>0</v>
      </c>
      <c r="E4" s="1">
        <f>'3. Paper A'!AL6</f>
        <v>0</v>
      </c>
      <c r="F4" s="1">
        <f>'4. Paper B'!AL6</f>
        <v>0</v>
      </c>
      <c r="G4" s="1">
        <f aca="true" t="shared" si="1" ref="G4:G34">SUM(D4:F4)</f>
        <v>0</v>
      </c>
      <c r="H4" s="9" t="str">
        <f>IF(G4="N/A","Not available",VLOOKUP(G4,Sublevels!$A$2:$B$10,2,TRUE))</f>
        <v>N</v>
      </c>
      <c r="J4" s="22" t="s">
        <v>133</v>
      </c>
      <c r="K4" s="10">
        <f>SUM(D38:D69)</f>
        <v>0</v>
      </c>
      <c r="L4" s="10">
        <f aca="true" t="shared" si="2" ref="L4:S4">SUM(E38:E69)</f>
        <v>0</v>
      </c>
      <c r="M4" s="10">
        <f t="shared" si="2"/>
        <v>0</v>
      </c>
      <c r="N4" s="10">
        <f t="shared" si="2"/>
        <v>0</v>
      </c>
      <c r="O4" s="10">
        <f t="shared" si="2"/>
        <v>0</v>
      </c>
      <c r="P4" s="10">
        <f t="shared" si="2"/>
        <v>0</v>
      </c>
      <c r="Q4" s="10">
        <f t="shared" si="2"/>
        <v>0</v>
      </c>
      <c r="R4" s="10">
        <f t="shared" si="2"/>
        <v>0</v>
      </c>
      <c r="S4" s="10">
        <f t="shared" si="2"/>
        <v>0</v>
      </c>
    </row>
    <row r="5" spans="1:19" ht="12.75">
      <c r="A5" s="6">
        <f t="shared" si="0"/>
        <v>0</v>
      </c>
      <c r="B5" s="19">
        <v>3</v>
      </c>
      <c r="C5" s="20"/>
      <c r="D5" s="1">
        <f>'2. Mental'!W7</f>
        <v>0</v>
      </c>
      <c r="E5" s="1">
        <f>'3. Paper A'!AL7</f>
        <v>0</v>
      </c>
      <c r="F5" s="1">
        <f>'4. Paper B'!AL7</f>
        <v>0</v>
      </c>
      <c r="G5" s="1">
        <f t="shared" si="1"/>
        <v>0</v>
      </c>
      <c r="H5" s="9" t="str">
        <f>IF(G5="N/A","Not available",VLOOKUP(G5,Sublevels!$A$2:$B$10,2,TRUE))</f>
        <v>N</v>
      </c>
      <c r="J5" s="22" t="s">
        <v>35</v>
      </c>
      <c r="K5" s="12" t="e">
        <f>K4/A35</f>
        <v>#DIV/0!</v>
      </c>
      <c r="L5" s="12" t="e">
        <f>L4/A35</f>
        <v>#DIV/0!</v>
      </c>
      <c r="M5" s="12" t="e">
        <f>M4/A35</f>
        <v>#DIV/0!</v>
      </c>
      <c r="N5" s="12" t="e">
        <f>N4/A35</f>
        <v>#DIV/0!</v>
      </c>
      <c r="O5" s="12" t="e">
        <f>O4/A35</f>
        <v>#DIV/0!</v>
      </c>
      <c r="P5" s="12" t="e">
        <f>P4/A35</f>
        <v>#DIV/0!</v>
      </c>
      <c r="Q5" s="12" t="e">
        <f>Q4/A35</f>
        <v>#DIV/0!</v>
      </c>
      <c r="R5" s="12" t="e">
        <f>R4/A35</f>
        <v>#DIV/0!</v>
      </c>
      <c r="S5" s="12" t="e">
        <f>S4/A35</f>
        <v>#DIV/0!</v>
      </c>
    </row>
    <row r="6" spans="1:8" ht="12.75">
      <c r="A6" s="6">
        <f t="shared" si="0"/>
        <v>0</v>
      </c>
      <c r="B6" s="19">
        <v>4</v>
      </c>
      <c r="C6" s="20"/>
      <c r="D6" s="1">
        <f>'2. Mental'!W8</f>
        <v>0</v>
      </c>
      <c r="E6" s="1">
        <f>'3. Paper A'!AL8</f>
        <v>0</v>
      </c>
      <c r="F6" s="1">
        <f>'4. Paper B'!AL8</f>
        <v>0</v>
      </c>
      <c r="G6" s="1">
        <f t="shared" si="1"/>
        <v>0</v>
      </c>
      <c r="H6" s="9" t="str">
        <f>IF(G6="N/A","Not available",VLOOKUP(G6,Sublevels!$A$2:$B$10,2,TRUE))</f>
        <v>N</v>
      </c>
    </row>
    <row r="7" spans="1:8" ht="12.75">
      <c r="A7" s="6">
        <f t="shared" si="0"/>
        <v>0</v>
      </c>
      <c r="B7" s="19">
        <v>5</v>
      </c>
      <c r="C7" s="20"/>
      <c r="D7" s="1">
        <f>'2. Mental'!W9</f>
        <v>0</v>
      </c>
      <c r="E7" s="1">
        <f>'3. Paper A'!AL9</f>
        <v>0</v>
      </c>
      <c r="F7" s="1">
        <f>'4. Paper B'!AL9</f>
        <v>0</v>
      </c>
      <c r="G7" s="1">
        <f t="shared" si="1"/>
        <v>0</v>
      </c>
      <c r="H7" s="9" t="str">
        <f>IF(G7="N/A","Not available",VLOOKUP(G7,Sublevels!$A$2:$B$10,2,TRUE))</f>
        <v>N</v>
      </c>
    </row>
    <row r="8" spans="1:14" ht="12.75">
      <c r="A8" s="6">
        <f t="shared" si="0"/>
        <v>0</v>
      </c>
      <c r="B8" s="19">
        <v>6</v>
      </c>
      <c r="C8" s="20"/>
      <c r="D8" s="1">
        <f>'2. Mental'!W10</f>
        <v>0</v>
      </c>
      <c r="E8" s="1">
        <f>'3. Paper A'!AL10</f>
        <v>0</v>
      </c>
      <c r="F8" s="1">
        <f>'4. Paper B'!AL10</f>
        <v>0</v>
      </c>
      <c r="G8" s="1">
        <f t="shared" si="1"/>
        <v>0</v>
      </c>
      <c r="H8" s="9" t="str">
        <f>IF(G8="N/A","Not available",VLOOKUP(G8,Sublevels!$A$2:$B$10,2,TRUE))</f>
        <v>N</v>
      </c>
      <c r="J8" s="22" t="s">
        <v>132</v>
      </c>
      <c r="K8" s="22" t="s">
        <v>27</v>
      </c>
      <c r="L8" s="23">
        <v>3</v>
      </c>
      <c r="M8" s="23">
        <v>4</v>
      </c>
      <c r="N8" s="23">
        <v>5</v>
      </c>
    </row>
    <row r="9" spans="1:14" ht="12.75">
      <c r="A9" s="6">
        <f t="shared" si="0"/>
        <v>0</v>
      </c>
      <c r="B9" s="19">
        <v>7</v>
      </c>
      <c r="C9" s="20"/>
      <c r="D9" s="1">
        <f>'2. Mental'!W11</f>
        <v>0</v>
      </c>
      <c r="E9" s="1">
        <f>'3. Paper A'!AL11</f>
        <v>0</v>
      </c>
      <c r="F9" s="1">
        <f>'4. Paper B'!AL11</f>
        <v>0</v>
      </c>
      <c r="G9" s="1">
        <f t="shared" si="1"/>
        <v>0</v>
      </c>
      <c r="H9" s="9" t="str">
        <f>IF(G9="N/A","Not available",VLOOKUP(G9,Sublevels!$A$2:$B$10,2,TRUE))</f>
        <v>N</v>
      </c>
      <c r="J9" s="22" t="s">
        <v>133</v>
      </c>
      <c r="K9" s="10">
        <f>K4</f>
        <v>0</v>
      </c>
      <c r="L9" s="10">
        <f>SUM(L4:N4)</f>
        <v>0</v>
      </c>
      <c r="M9" s="10">
        <f>SUM(O4:Q4)</f>
        <v>0</v>
      </c>
      <c r="N9" s="10">
        <f>SUM(R4:S4)</f>
        <v>0</v>
      </c>
    </row>
    <row r="10" spans="1:14" ht="12.75">
      <c r="A10" s="6">
        <f t="shared" si="0"/>
        <v>0</v>
      </c>
      <c r="B10" s="19">
        <v>8</v>
      </c>
      <c r="C10" s="20"/>
      <c r="D10" s="1">
        <f>'2. Mental'!W12</f>
        <v>0</v>
      </c>
      <c r="E10" s="1">
        <f>'3. Paper A'!AL12</f>
        <v>0</v>
      </c>
      <c r="F10" s="1">
        <f>'4. Paper B'!AL12</f>
        <v>0</v>
      </c>
      <c r="G10" s="1">
        <f t="shared" si="1"/>
        <v>0</v>
      </c>
      <c r="H10" s="9" t="str">
        <f>IF(G10="N/A","Not available",VLOOKUP(G10,Sublevels!$A$2:$B$10,2,TRUE))</f>
        <v>N</v>
      </c>
      <c r="J10" s="22" t="s">
        <v>35</v>
      </c>
      <c r="K10" s="12" t="e">
        <f>K9/A35</f>
        <v>#DIV/0!</v>
      </c>
      <c r="L10" s="12" t="e">
        <f>L9/A35</f>
        <v>#DIV/0!</v>
      </c>
      <c r="M10" s="12" t="e">
        <f>M9/A35</f>
        <v>#DIV/0!</v>
      </c>
      <c r="N10" s="12" t="e">
        <f>N9/A35</f>
        <v>#DIV/0!</v>
      </c>
    </row>
    <row r="11" spans="1:8" ht="12.75">
      <c r="A11" s="6">
        <f t="shared" si="0"/>
        <v>0</v>
      </c>
      <c r="B11" s="19">
        <v>9</v>
      </c>
      <c r="C11" s="20"/>
      <c r="D11" s="1">
        <f>'2. Mental'!W13</f>
        <v>0</v>
      </c>
      <c r="E11" s="1">
        <f>'3. Paper A'!AL13</f>
        <v>0</v>
      </c>
      <c r="F11" s="1">
        <f>'4. Paper B'!AL13</f>
        <v>0</v>
      </c>
      <c r="G11" s="1">
        <f t="shared" si="1"/>
        <v>0</v>
      </c>
      <c r="H11" s="9" t="str">
        <f>IF(G11="N/A","Not available",VLOOKUP(G11,Sublevels!$A$2:$B$10,2,TRUE))</f>
        <v>N</v>
      </c>
    </row>
    <row r="12" spans="1:8" ht="12.75">
      <c r="A12" s="6">
        <f t="shared" si="0"/>
        <v>0</v>
      </c>
      <c r="B12" s="19">
        <v>10</v>
      </c>
      <c r="C12" s="20"/>
      <c r="D12" s="1">
        <f>'2. Mental'!W14</f>
        <v>0</v>
      </c>
      <c r="E12" s="1">
        <f>'3. Paper A'!AL14</f>
        <v>0</v>
      </c>
      <c r="F12" s="1">
        <f>'4. Paper B'!AL14</f>
        <v>0</v>
      </c>
      <c r="G12" s="1">
        <f t="shared" si="1"/>
        <v>0</v>
      </c>
      <c r="H12" s="9" t="str">
        <f>IF(G12="N/A","Not available",VLOOKUP(G12,Sublevels!$A$2:$B$10,2,TRUE))</f>
        <v>N</v>
      </c>
    </row>
    <row r="13" spans="1:8" ht="12.75">
      <c r="A13" s="6">
        <f t="shared" si="0"/>
        <v>0</v>
      </c>
      <c r="B13" s="19">
        <v>11</v>
      </c>
      <c r="C13" s="20"/>
      <c r="D13" s="1">
        <f>'2. Mental'!W15</f>
        <v>0</v>
      </c>
      <c r="E13" s="1">
        <f>'3. Paper A'!AL15</f>
        <v>0</v>
      </c>
      <c r="F13" s="1">
        <f>'4. Paper B'!AL15</f>
        <v>0</v>
      </c>
      <c r="G13" s="1">
        <f t="shared" si="1"/>
        <v>0</v>
      </c>
      <c r="H13" s="9" t="str">
        <f>IF(G13="N/A","Not available",VLOOKUP(G13,Sublevels!$A$2:$B$10,2,TRUE))</f>
        <v>N</v>
      </c>
    </row>
    <row r="14" spans="1:8" ht="12.75">
      <c r="A14" s="6">
        <f t="shared" si="0"/>
        <v>0</v>
      </c>
      <c r="B14" s="19">
        <v>12</v>
      </c>
      <c r="C14" s="20"/>
      <c r="D14" s="1">
        <f>'2. Mental'!W16</f>
        <v>0</v>
      </c>
      <c r="E14" s="1">
        <f>'3. Paper A'!AL16</f>
        <v>0</v>
      </c>
      <c r="F14" s="1">
        <f>'4. Paper B'!AL16</f>
        <v>0</v>
      </c>
      <c r="G14" s="1">
        <f t="shared" si="1"/>
        <v>0</v>
      </c>
      <c r="H14" s="9" t="str">
        <f>IF(G14="N/A","Not available",VLOOKUP(G14,Sublevels!$A$2:$B$10,2,TRUE))</f>
        <v>N</v>
      </c>
    </row>
    <row r="15" spans="1:8" ht="12.75">
      <c r="A15" s="6">
        <f t="shared" si="0"/>
        <v>0</v>
      </c>
      <c r="B15" s="19">
        <v>13</v>
      </c>
      <c r="C15" s="20"/>
      <c r="D15" s="1">
        <f>'2. Mental'!W17</f>
        <v>0</v>
      </c>
      <c r="E15" s="1">
        <f>'3. Paper A'!AL17</f>
        <v>0</v>
      </c>
      <c r="F15" s="1">
        <f>'4. Paper B'!AL17</f>
        <v>0</v>
      </c>
      <c r="G15" s="1">
        <f t="shared" si="1"/>
        <v>0</v>
      </c>
      <c r="H15" s="9" t="str">
        <f>IF(G15="N/A","Not available",VLOOKUP(G15,Sublevels!$A$2:$B$10,2,TRUE))</f>
        <v>N</v>
      </c>
    </row>
    <row r="16" spans="1:8" ht="12.75">
      <c r="A16" s="6">
        <f t="shared" si="0"/>
        <v>0</v>
      </c>
      <c r="B16" s="19">
        <v>14</v>
      </c>
      <c r="C16" s="20"/>
      <c r="D16" s="1">
        <f>'2. Mental'!W18</f>
        <v>0</v>
      </c>
      <c r="E16" s="1">
        <f>'3. Paper A'!AL18</f>
        <v>0</v>
      </c>
      <c r="F16" s="1">
        <f>'4. Paper B'!AL18</f>
        <v>0</v>
      </c>
      <c r="G16" s="1">
        <f t="shared" si="1"/>
        <v>0</v>
      </c>
      <c r="H16" s="9" t="str">
        <f>IF(G16="N/A","Not available",VLOOKUP(G16,Sublevels!$A$2:$B$10,2,TRUE))</f>
        <v>N</v>
      </c>
    </row>
    <row r="17" spans="1:8" ht="12.75">
      <c r="A17" s="6">
        <f t="shared" si="0"/>
        <v>0</v>
      </c>
      <c r="B17" s="19">
        <v>15</v>
      </c>
      <c r="C17" s="20"/>
      <c r="D17" s="1">
        <f>'2. Mental'!W19</f>
        <v>0</v>
      </c>
      <c r="E17" s="1">
        <f>'3. Paper A'!AL19</f>
        <v>0</v>
      </c>
      <c r="F17" s="1">
        <f>'4. Paper B'!AL19</f>
        <v>0</v>
      </c>
      <c r="G17" s="1">
        <f t="shared" si="1"/>
        <v>0</v>
      </c>
      <c r="H17" s="9" t="str">
        <f>IF(G17="N/A","Not available",VLOOKUP(G17,Sublevels!$A$2:$B$10,2,TRUE))</f>
        <v>N</v>
      </c>
    </row>
    <row r="18" spans="1:8" ht="12.75">
      <c r="A18" s="6">
        <f t="shared" si="0"/>
        <v>0</v>
      </c>
      <c r="B18" s="19">
        <v>16</v>
      </c>
      <c r="C18" s="21"/>
      <c r="D18" s="1">
        <f>'2. Mental'!W20</f>
        <v>0</v>
      </c>
      <c r="E18" s="1">
        <f>'3. Paper A'!AL20</f>
        <v>0</v>
      </c>
      <c r="F18" s="1">
        <f>'4. Paper B'!AL20</f>
        <v>0</v>
      </c>
      <c r="G18" s="1">
        <f t="shared" si="1"/>
        <v>0</v>
      </c>
      <c r="H18" s="9" t="str">
        <f>IF(G18="N/A","Not available",VLOOKUP(G18,Sublevels!$A$2:$B$10,2,TRUE))</f>
        <v>N</v>
      </c>
    </row>
    <row r="19" spans="1:8" ht="12.75">
      <c r="A19" s="6">
        <f t="shared" si="0"/>
        <v>0</v>
      </c>
      <c r="B19" s="19">
        <v>17</v>
      </c>
      <c r="C19" s="21"/>
      <c r="D19" s="1">
        <f>'2. Mental'!W21</f>
        <v>0</v>
      </c>
      <c r="E19" s="1">
        <f>'3. Paper A'!AL21</f>
        <v>0</v>
      </c>
      <c r="F19" s="1">
        <f>'4. Paper B'!AL21</f>
        <v>0</v>
      </c>
      <c r="G19" s="1">
        <f t="shared" si="1"/>
        <v>0</v>
      </c>
      <c r="H19" s="9" t="str">
        <f>IF(G19="N/A","Not available",VLOOKUP(G19,Sublevels!$A$2:$B$10,2,TRUE))</f>
        <v>N</v>
      </c>
    </row>
    <row r="20" spans="1:8" ht="12.75">
      <c r="A20" s="6">
        <f t="shared" si="0"/>
        <v>0</v>
      </c>
      <c r="B20" s="19">
        <v>18</v>
      </c>
      <c r="C20" s="21"/>
      <c r="D20" s="1">
        <f>'2. Mental'!W22</f>
        <v>0</v>
      </c>
      <c r="E20" s="1">
        <f>'3. Paper A'!AL22</f>
        <v>0</v>
      </c>
      <c r="F20" s="1">
        <f>'4. Paper B'!AL22</f>
        <v>0</v>
      </c>
      <c r="G20" s="1">
        <f t="shared" si="1"/>
        <v>0</v>
      </c>
      <c r="H20" s="9" t="str">
        <f>IF(G20="N/A","Not available",VLOOKUP(G20,Sublevels!$A$2:$B$10,2,TRUE))</f>
        <v>N</v>
      </c>
    </row>
    <row r="21" spans="1:8" ht="12.75">
      <c r="A21" s="6">
        <f t="shared" si="0"/>
        <v>0</v>
      </c>
      <c r="B21" s="19">
        <v>19</v>
      </c>
      <c r="C21" s="21"/>
      <c r="D21" s="1">
        <f>'2. Mental'!W23</f>
        <v>0</v>
      </c>
      <c r="E21" s="1">
        <f>'3. Paper A'!AL23</f>
        <v>0</v>
      </c>
      <c r="F21" s="1">
        <f>'4. Paper B'!AL23</f>
        <v>0</v>
      </c>
      <c r="G21" s="1">
        <f t="shared" si="1"/>
        <v>0</v>
      </c>
      <c r="H21" s="9" t="str">
        <f>IF(G21="N/A","Not available",VLOOKUP(G21,Sublevels!$A$2:$B$10,2,TRUE))</f>
        <v>N</v>
      </c>
    </row>
    <row r="22" spans="1:8" ht="12.75">
      <c r="A22" s="6">
        <f t="shared" si="0"/>
        <v>0</v>
      </c>
      <c r="B22" s="19">
        <v>20</v>
      </c>
      <c r="C22" s="21"/>
      <c r="D22" s="1">
        <f>'2. Mental'!W24</f>
        <v>0</v>
      </c>
      <c r="E22" s="1">
        <f>'3. Paper A'!AL24</f>
        <v>0</v>
      </c>
      <c r="F22" s="1">
        <f>'4. Paper B'!AL24</f>
        <v>0</v>
      </c>
      <c r="G22" s="1">
        <f t="shared" si="1"/>
        <v>0</v>
      </c>
      <c r="H22" s="9" t="str">
        <f>IF(G22="N/A","Not available",VLOOKUP(G22,Sublevels!$A$2:$B$10,2,TRUE))</f>
        <v>N</v>
      </c>
    </row>
    <row r="23" spans="1:8" ht="12.75">
      <c r="A23" s="6">
        <f t="shared" si="0"/>
        <v>0</v>
      </c>
      <c r="B23" s="19">
        <v>21</v>
      </c>
      <c r="C23" s="21"/>
      <c r="D23" s="1">
        <f>'2. Mental'!W25</f>
        <v>0</v>
      </c>
      <c r="E23" s="1">
        <f>'3. Paper A'!AL25</f>
        <v>0</v>
      </c>
      <c r="F23" s="1">
        <f>'4. Paper B'!AL25</f>
        <v>0</v>
      </c>
      <c r="G23" s="1">
        <f t="shared" si="1"/>
        <v>0</v>
      </c>
      <c r="H23" s="9" t="str">
        <f>IF(G23="N/A","Not available",VLOOKUP(G23,Sublevels!$A$2:$B$10,2,TRUE))</f>
        <v>N</v>
      </c>
    </row>
    <row r="24" spans="1:8" ht="12.75">
      <c r="A24" s="6">
        <f t="shared" si="0"/>
        <v>0</v>
      </c>
      <c r="B24" s="19">
        <v>22</v>
      </c>
      <c r="C24" s="21"/>
      <c r="D24" s="1">
        <f>'2. Mental'!W26</f>
        <v>0</v>
      </c>
      <c r="E24" s="1">
        <f>'3. Paper A'!AL26</f>
        <v>0</v>
      </c>
      <c r="F24" s="1">
        <f>'4. Paper B'!AL26</f>
        <v>0</v>
      </c>
      <c r="G24" s="1">
        <f t="shared" si="1"/>
        <v>0</v>
      </c>
      <c r="H24" s="9" t="str">
        <f>IF(G24="N/A","Not available",VLOOKUP(G24,Sublevels!$A$2:$B$10,2,TRUE))</f>
        <v>N</v>
      </c>
    </row>
    <row r="25" spans="1:8" ht="12.75">
      <c r="A25" s="6">
        <f t="shared" si="0"/>
        <v>0</v>
      </c>
      <c r="B25" s="19">
        <v>23</v>
      </c>
      <c r="C25" s="21"/>
      <c r="D25" s="1">
        <f>'2. Mental'!W27</f>
        <v>0</v>
      </c>
      <c r="E25" s="1">
        <f>'3. Paper A'!AL27</f>
        <v>0</v>
      </c>
      <c r="F25" s="1">
        <f>'4. Paper B'!AL27</f>
        <v>0</v>
      </c>
      <c r="G25" s="1">
        <f t="shared" si="1"/>
        <v>0</v>
      </c>
      <c r="H25" s="9" t="str">
        <f>IF(G25="N/A","Not available",VLOOKUP(G25,Sublevels!$A$2:$B$10,2,TRUE))</f>
        <v>N</v>
      </c>
    </row>
    <row r="26" spans="1:8" ht="12.75">
      <c r="A26" s="6">
        <f t="shared" si="0"/>
        <v>0</v>
      </c>
      <c r="B26" s="19">
        <v>24</v>
      </c>
      <c r="C26" s="21"/>
      <c r="D26" s="1">
        <f>'2. Mental'!W28</f>
        <v>0</v>
      </c>
      <c r="E26" s="1">
        <f>'3. Paper A'!AL28</f>
        <v>0</v>
      </c>
      <c r="F26" s="1">
        <f>'4. Paper B'!AL28</f>
        <v>0</v>
      </c>
      <c r="G26" s="1">
        <f t="shared" si="1"/>
        <v>0</v>
      </c>
      <c r="H26" s="9" t="str">
        <f>IF(G26="N/A","Not available",VLOOKUP(G26,Sublevels!$A$2:$B$10,2,TRUE))</f>
        <v>N</v>
      </c>
    </row>
    <row r="27" spans="1:8" ht="12.75">
      <c r="A27" s="6">
        <f t="shared" si="0"/>
        <v>0</v>
      </c>
      <c r="B27" s="19">
        <v>25</v>
      </c>
      <c r="C27" s="21"/>
      <c r="D27" s="1">
        <f>'2. Mental'!W29</f>
        <v>0</v>
      </c>
      <c r="E27" s="1">
        <f>'3. Paper A'!AL29</f>
        <v>0</v>
      </c>
      <c r="F27" s="1">
        <f>'4. Paper B'!AL29</f>
        <v>0</v>
      </c>
      <c r="G27" s="1">
        <f t="shared" si="1"/>
        <v>0</v>
      </c>
      <c r="H27" s="9" t="str">
        <f>IF(G27="N/A","Not available",VLOOKUP(G27,Sublevels!$A$2:$B$10,2,TRUE))</f>
        <v>N</v>
      </c>
    </row>
    <row r="28" spans="1:8" ht="12.75">
      <c r="A28" s="6">
        <f t="shared" si="0"/>
        <v>0</v>
      </c>
      <c r="B28" s="19">
        <v>26</v>
      </c>
      <c r="C28" s="21"/>
      <c r="D28" s="1">
        <f>'2. Mental'!W30</f>
        <v>0</v>
      </c>
      <c r="E28" s="1">
        <f>'3. Paper A'!AL30</f>
        <v>0</v>
      </c>
      <c r="F28" s="1">
        <f>'4. Paper B'!AL30</f>
        <v>0</v>
      </c>
      <c r="G28" s="1">
        <f t="shared" si="1"/>
        <v>0</v>
      </c>
      <c r="H28" s="9" t="str">
        <f>IF(G28="N/A","Not available",VLOOKUP(G28,Sublevels!$A$2:$B$10,2,TRUE))</f>
        <v>N</v>
      </c>
    </row>
    <row r="29" spans="1:8" ht="12.75">
      <c r="A29" s="6">
        <f t="shared" si="0"/>
        <v>0</v>
      </c>
      <c r="B29" s="19">
        <v>27</v>
      </c>
      <c r="C29" s="21"/>
      <c r="D29" s="1">
        <f>'2. Mental'!W31</f>
        <v>0</v>
      </c>
      <c r="E29" s="1">
        <f>'3. Paper A'!AL31</f>
        <v>0</v>
      </c>
      <c r="F29" s="1">
        <f>'4. Paper B'!AL31</f>
        <v>0</v>
      </c>
      <c r="G29" s="1">
        <f t="shared" si="1"/>
        <v>0</v>
      </c>
      <c r="H29" s="9" t="str">
        <f>IF(G29="N/A","Not available",VLOOKUP(G29,Sublevels!$A$2:$B$10,2,TRUE))</f>
        <v>N</v>
      </c>
    </row>
    <row r="30" spans="1:8" ht="12.75">
      <c r="A30" s="6">
        <f t="shared" si="0"/>
        <v>0</v>
      </c>
      <c r="B30" s="19">
        <v>28</v>
      </c>
      <c r="C30" s="21"/>
      <c r="D30" s="1">
        <f>'2. Mental'!W32</f>
        <v>0</v>
      </c>
      <c r="E30" s="1">
        <f>'3. Paper A'!AL32</f>
        <v>0</v>
      </c>
      <c r="F30" s="1">
        <f>'4. Paper B'!AL32</f>
        <v>0</v>
      </c>
      <c r="G30" s="1">
        <f t="shared" si="1"/>
        <v>0</v>
      </c>
      <c r="H30" s="9" t="str">
        <f>IF(G30="N/A","Not available",VLOOKUP(G30,Sublevels!$A$2:$B$10,2,TRUE))</f>
        <v>N</v>
      </c>
    </row>
    <row r="31" spans="1:8" ht="12.75">
      <c r="A31" s="6">
        <f t="shared" si="0"/>
        <v>0</v>
      </c>
      <c r="B31" s="19">
        <v>29</v>
      </c>
      <c r="C31" s="21"/>
      <c r="D31" s="1">
        <f>'2. Mental'!W33</f>
        <v>0</v>
      </c>
      <c r="E31" s="1">
        <f>'3. Paper A'!AL33</f>
        <v>0</v>
      </c>
      <c r="F31" s="1">
        <f>'4. Paper B'!AL33</f>
        <v>0</v>
      </c>
      <c r="G31" s="1">
        <f t="shared" si="1"/>
        <v>0</v>
      </c>
      <c r="H31" s="9" t="str">
        <f>IF(G31="N/A","Not available",VLOOKUP(G31,Sublevels!$A$2:$B$10,2,TRUE))</f>
        <v>N</v>
      </c>
    </row>
    <row r="32" spans="1:8" ht="12.75">
      <c r="A32" s="6">
        <f t="shared" si="0"/>
        <v>0</v>
      </c>
      <c r="B32" s="19">
        <v>30</v>
      </c>
      <c r="C32" s="21"/>
      <c r="D32" s="1">
        <f>'2. Mental'!W34</f>
        <v>0</v>
      </c>
      <c r="E32" s="1">
        <f>'3. Paper A'!AL34</f>
        <v>0</v>
      </c>
      <c r="F32" s="1">
        <f>'4. Paper B'!AL34</f>
        <v>0</v>
      </c>
      <c r="G32" s="1">
        <f t="shared" si="1"/>
        <v>0</v>
      </c>
      <c r="H32" s="9" t="str">
        <f>IF(G32="N/A","Not available",VLOOKUP(G32,Sublevels!$A$2:$B$10,2,TRUE))</f>
        <v>N</v>
      </c>
    </row>
    <row r="33" spans="1:8" ht="12.75">
      <c r="A33" s="6">
        <f t="shared" si="0"/>
        <v>0</v>
      </c>
      <c r="B33" s="19">
        <v>31</v>
      </c>
      <c r="C33" s="21"/>
      <c r="D33" s="1">
        <f>'2. Mental'!W35</f>
        <v>0</v>
      </c>
      <c r="E33" s="1">
        <f>'3. Paper A'!AL35</f>
        <v>0</v>
      </c>
      <c r="F33" s="1">
        <f>'4. Paper B'!AL35</f>
        <v>0</v>
      </c>
      <c r="G33" s="1">
        <f t="shared" si="1"/>
        <v>0</v>
      </c>
      <c r="H33" s="9" t="str">
        <f>IF(G33="N/A","Not available",VLOOKUP(G33,Sublevels!$A$2:$B$10,2,TRUE))</f>
        <v>N</v>
      </c>
    </row>
    <row r="34" spans="1:8" ht="12.75">
      <c r="A34" s="6">
        <f t="shared" si="0"/>
        <v>0</v>
      </c>
      <c r="B34" s="19">
        <v>32</v>
      </c>
      <c r="C34" s="21"/>
      <c r="D34" s="1">
        <f>'2. Mental'!W36</f>
        <v>0</v>
      </c>
      <c r="E34" s="1">
        <f>'3. Paper A'!AL36</f>
        <v>0</v>
      </c>
      <c r="F34" s="1">
        <f>'4. Paper B'!AL36</f>
        <v>0</v>
      </c>
      <c r="G34" s="1">
        <f t="shared" si="1"/>
        <v>0</v>
      </c>
      <c r="H34" s="9" t="str">
        <f>IF(G34="N/A","Not available",VLOOKUP(G34,Sublevels!$A$2:$B$10,2,TRUE))</f>
        <v>N</v>
      </c>
    </row>
    <row r="35" ht="12.75">
      <c r="A35" s="6">
        <f>SUM(A3:A34)</f>
        <v>0</v>
      </c>
    </row>
    <row r="37" spans="4:12" ht="12.75">
      <c r="D37" s="6" t="s">
        <v>27</v>
      </c>
      <c r="E37" s="6" t="s">
        <v>125</v>
      </c>
      <c r="F37" s="6" t="s">
        <v>126</v>
      </c>
      <c r="G37" s="14" t="s">
        <v>127</v>
      </c>
      <c r="H37" s="14" t="s">
        <v>128</v>
      </c>
      <c r="I37" s="14" t="s">
        <v>129</v>
      </c>
      <c r="J37" s="14" t="s">
        <v>130</v>
      </c>
      <c r="K37" s="14" t="s">
        <v>131</v>
      </c>
      <c r="L37" s="14" t="s">
        <v>87</v>
      </c>
    </row>
    <row r="38" spans="4:12" ht="12.75">
      <c r="D38" s="11">
        <f aca="true" t="shared" si="3" ref="D38:D67">IF(AND(G3&gt;0,G3&lt;23),1,0)</f>
        <v>0</v>
      </c>
      <c r="E38" s="11">
        <f aca="true" t="shared" si="4" ref="E38:E67">IF(AND(G3&gt;22,G3&lt;32),1,0)</f>
        <v>0</v>
      </c>
      <c r="F38" s="11">
        <f aca="true" t="shared" si="5" ref="F38:F67">IF(AND(G3&gt;31,G3&lt;40),1,0)</f>
        <v>0</v>
      </c>
      <c r="G38" s="11">
        <f aca="true" t="shared" si="6" ref="G38:G69">IF(AND(G3&gt;39,G3&lt;48),1,0)</f>
        <v>0</v>
      </c>
      <c r="H38" s="11">
        <f aca="true" t="shared" si="7" ref="H38:H67">IF(AND(G3&gt;47,G3&lt;57),1,0)</f>
        <v>0</v>
      </c>
      <c r="I38" s="11">
        <f aca="true" t="shared" si="8" ref="I38:I67">IF(AND(G3&gt;56,G3&lt;65),1,0)</f>
        <v>0</v>
      </c>
      <c r="J38" s="11">
        <f aca="true" t="shared" si="9" ref="J38:J67">IF(AND(G3&gt;64,G3&lt;74),1,0)</f>
        <v>0</v>
      </c>
      <c r="K38" s="11">
        <f aca="true" t="shared" si="10" ref="K38:K67">IF(AND(G3&gt;73,G3&lt;81),1,0)</f>
        <v>0</v>
      </c>
      <c r="L38" s="11">
        <f aca="true" t="shared" si="11" ref="L38:L67">IF(AND(G3&gt;80,G3&lt;91),1,0)</f>
        <v>0</v>
      </c>
    </row>
    <row r="39" spans="4:12" ht="12.75">
      <c r="D39" s="11">
        <f t="shared" si="3"/>
        <v>0</v>
      </c>
      <c r="E39" s="11">
        <f t="shared" si="4"/>
        <v>0</v>
      </c>
      <c r="F39" s="11">
        <f t="shared" si="5"/>
        <v>0</v>
      </c>
      <c r="G39" s="11">
        <f t="shared" si="6"/>
        <v>0</v>
      </c>
      <c r="H39" s="11">
        <f t="shared" si="7"/>
        <v>0</v>
      </c>
      <c r="I39" s="11">
        <f t="shared" si="8"/>
        <v>0</v>
      </c>
      <c r="J39" s="11">
        <f t="shared" si="9"/>
        <v>0</v>
      </c>
      <c r="K39" s="11">
        <f t="shared" si="10"/>
        <v>0</v>
      </c>
      <c r="L39" s="11">
        <f t="shared" si="11"/>
        <v>0</v>
      </c>
    </row>
    <row r="40" spans="4:12" ht="12.75">
      <c r="D40" s="11">
        <f t="shared" si="3"/>
        <v>0</v>
      </c>
      <c r="E40" s="11">
        <f t="shared" si="4"/>
        <v>0</v>
      </c>
      <c r="F40" s="11">
        <f t="shared" si="5"/>
        <v>0</v>
      </c>
      <c r="G40" s="11">
        <f t="shared" si="6"/>
        <v>0</v>
      </c>
      <c r="H40" s="11">
        <f t="shared" si="7"/>
        <v>0</v>
      </c>
      <c r="I40" s="11">
        <f t="shared" si="8"/>
        <v>0</v>
      </c>
      <c r="J40" s="11">
        <f t="shared" si="9"/>
        <v>0</v>
      </c>
      <c r="K40" s="11">
        <f t="shared" si="10"/>
        <v>0</v>
      </c>
      <c r="L40" s="11">
        <f t="shared" si="11"/>
        <v>0</v>
      </c>
    </row>
    <row r="41" spans="4:12" ht="12.75">
      <c r="D41" s="11">
        <f t="shared" si="3"/>
        <v>0</v>
      </c>
      <c r="E41" s="11">
        <f t="shared" si="4"/>
        <v>0</v>
      </c>
      <c r="F41" s="11">
        <f t="shared" si="5"/>
        <v>0</v>
      </c>
      <c r="G41" s="11">
        <f t="shared" si="6"/>
        <v>0</v>
      </c>
      <c r="H41" s="11">
        <f t="shared" si="7"/>
        <v>0</v>
      </c>
      <c r="I41" s="11">
        <f t="shared" si="8"/>
        <v>0</v>
      </c>
      <c r="J41" s="11">
        <f t="shared" si="9"/>
        <v>0</v>
      </c>
      <c r="K41" s="11">
        <f t="shared" si="10"/>
        <v>0</v>
      </c>
      <c r="L41" s="11">
        <f t="shared" si="11"/>
        <v>0</v>
      </c>
    </row>
    <row r="42" spans="4:12" ht="12.75">
      <c r="D42" s="11">
        <f t="shared" si="3"/>
        <v>0</v>
      </c>
      <c r="E42" s="11">
        <f t="shared" si="4"/>
        <v>0</v>
      </c>
      <c r="F42" s="11">
        <f t="shared" si="5"/>
        <v>0</v>
      </c>
      <c r="G42" s="11">
        <f t="shared" si="6"/>
        <v>0</v>
      </c>
      <c r="H42" s="11">
        <f t="shared" si="7"/>
        <v>0</v>
      </c>
      <c r="I42" s="11">
        <f t="shared" si="8"/>
        <v>0</v>
      </c>
      <c r="J42" s="11">
        <f t="shared" si="9"/>
        <v>0</v>
      </c>
      <c r="K42" s="11">
        <f t="shared" si="10"/>
        <v>0</v>
      </c>
      <c r="L42" s="11">
        <f t="shared" si="11"/>
        <v>0</v>
      </c>
    </row>
    <row r="43" spans="4:12" ht="12.75">
      <c r="D43" s="11">
        <f t="shared" si="3"/>
        <v>0</v>
      </c>
      <c r="E43" s="11">
        <f t="shared" si="4"/>
        <v>0</v>
      </c>
      <c r="F43" s="11">
        <f t="shared" si="5"/>
        <v>0</v>
      </c>
      <c r="G43" s="11">
        <f t="shared" si="6"/>
        <v>0</v>
      </c>
      <c r="H43" s="11">
        <f t="shared" si="7"/>
        <v>0</v>
      </c>
      <c r="I43" s="11">
        <f t="shared" si="8"/>
        <v>0</v>
      </c>
      <c r="J43" s="11">
        <f t="shared" si="9"/>
        <v>0</v>
      </c>
      <c r="K43" s="11">
        <f t="shared" si="10"/>
        <v>0</v>
      </c>
      <c r="L43" s="11">
        <f t="shared" si="11"/>
        <v>0</v>
      </c>
    </row>
    <row r="44" spans="4:12" ht="12.75">
      <c r="D44" s="11">
        <f t="shared" si="3"/>
        <v>0</v>
      </c>
      <c r="E44" s="11">
        <f t="shared" si="4"/>
        <v>0</v>
      </c>
      <c r="F44" s="11">
        <f t="shared" si="5"/>
        <v>0</v>
      </c>
      <c r="G44" s="11">
        <f t="shared" si="6"/>
        <v>0</v>
      </c>
      <c r="H44" s="11">
        <f t="shared" si="7"/>
        <v>0</v>
      </c>
      <c r="I44" s="11">
        <f t="shared" si="8"/>
        <v>0</v>
      </c>
      <c r="J44" s="11">
        <f t="shared" si="9"/>
        <v>0</v>
      </c>
      <c r="K44" s="11">
        <f t="shared" si="10"/>
        <v>0</v>
      </c>
      <c r="L44" s="11">
        <f t="shared" si="11"/>
        <v>0</v>
      </c>
    </row>
    <row r="45" spans="4:12" ht="12.75">
      <c r="D45" s="11">
        <f t="shared" si="3"/>
        <v>0</v>
      </c>
      <c r="E45" s="11">
        <f t="shared" si="4"/>
        <v>0</v>
      </c>
      <c r="F45" s="11">
        <f t="shared" si="5"/>
        <v>0</v>
      </c>
      <c r="G45" s="11">
        <f t="shared" si="6"/>
        <v>0</v>
      </c>
      <c r="H45" s="11">
        <f t="shared" si="7"/>
        <v>0</v>
      </c>
      <c r="I45" s="11">
        <f t="shared" si="8"/>
        <v>0</v>
      </c>
      <c r="J45" s="11">
        <f t="shared" si="9"/>
        <v>0</v>
      </c>
      <c r="K45" s="11">
        <f t="shared" si="10"/>
        <v>0</v>
      </c>
      <c r="L45" s="11">
        <f t="shared" si="11"/>
        <v>0</v>
      </c>
    </row>
    <row r="46" spans="4:12" ht="12.75">
      <c r="D46" s="11">
        <f t="shared" si="3"/>
        <v>0</v>
      </c>
      <c r="E46" s="11">
        <f t="shared" si="4"/>
        <v>0</v>
      </c>
      <c r="F46" s="11">
        <f t="shared" si="5"/>
        <v>0</v>
      </c>
      <c r="G46" s="11">
        <f t="shared" si="6"/>
        <v>0</v>
      </c>
      <c r="H46" s="11">
        <f t="shared" si="7"/>
        <v>0</v>
      </c>
      <c r="I46" s="11">
        <f t="shared" si="8"/>
        <v>0</v>
      </c>
      <c r="J46" s="11">
        <f t="shared" si="9"/>
        <v>0</v>
      </c>
      <c r="K46" s="11">
        <f t="shared" si="10"/>
        <v>0</v>
      </c>
      <c r="L46" s="11">
        <f t="shared" si="11"/>
        <v>0</v>
      </c>
    </row>
    <row r="47" spans="4:12" ht="12.75">
      <c r="D47" s="11">
        <f t="shared" si="3"/>
        <v>0</v>
      </c>
      <c r="E47" s="11">
        <f t="shared" si="4"/>
        <v>0</v>
      </c>
      <c r="F47" s="11">
        <f t="shared" si="5"/>
        <v>0</v>
      </c>
      <c r="G47" s="11">
        <f t="shared" si="6"/>
        <v>0</v>
      </c>
      <c r="H47" s="11">
        <f t="shared" si="7"/>
        <v>0</v>
      </c>
      <c r="I47" s="11">
        <f t="shared" si="8"/>
        <v>0</v>
      </c>
      <c r="J47" s="11">
        <f t="shared" si="9"/>
        <v>0</v>
      </c>
      <c r="K47" s="11">
        <f t="shared" si="10"/>
        <v>0</v>
      </c>
      <c r="L47" s="11">
        <f t="shared" si="11"/>
        <v>0</v>
      </c>
    </row>
    <row r="48" spans="4:12" ht="12.75">
      <c r="D48" s="11">
        <f t="shared" si="3"/>
        <v>0</v>
      </c>
      <c r="E48" s="11">
        <f t="shared" si="4"/>
        <v>0</v>
      </c>
      <c r="F48" s="11">
        <f t="shared" si="5"/>
        <v>0</v>
      </c>
      <c r="G48" s="11">
        <f t="shared" si="6"/>
        <v>0</v>
      </c>
      <c r="H48" s="11">
        <f t="shared" si="7"/>
        <v>0</v>
      </c>
      <c r="I48" s="11">
        <f t="shared" si="8"/>
        <v>0</v>
      </c>
      <c r="J48" s="11">
        <f t="shared" si="9"/>
        <v>0</v>
      </c>
      <c r="K48" s="11">
        <f t="shared" si="10"/>
        <v>0</v>
      </c>
      <c r="L48" s="11">
        <f t="shared" si="11"/>
        <v>0</v>
      </c>
    </row>
    <row r="49" spans="4:12" ht="12.75">
      <c r="D49" s="11">
        <f t="shared" si="3"/>
        <v>0</v>
      </c>
      <c r="E49" s="11">
        <f t="shared" si="4"/>
        <v>0</v>
      </c>
      <c r="F49" s="11">
        <f t="shared" si="5"/>
        <v>0</v>
      </c>
      <c r="G49" s="11">
        <f t="shared" si="6"/>
        <v>0</v>
      </c>
      <c r="H49" s="11">
        <f t="shared" si="7"/>
        <v>0</v>
      </c>
      <c r="I49" s="11">
        <f t="shared" si="8"/>
        <v>0</v>
      </c>
      <c r="J49" s="11">
        <f t="shared" si="9"/>
        <v>0</v>
      </c>
      <c r="K49" s="11">
        <f t="shared" si="10"/>
        <v>0</v>
      </c>
      <c r="L49" s="11">
        <f t="shared" si="11"/>
        <v>0</v>
      </c>
    </row>
    <row r="50" spans="4:12" ht="12.75">
      <c r="D50" s="11">
        <f t="shared" si="3"/>
        <v>0</v>
      </c>
      <c r="E50" s="11">
        <f t="shared" si="4"/>
        <v>0</v>
      </c>
      <c r="F50" s="11">
        <f t="shared" si="5"/>
        <v>0</v>
      </c>
      <c r="G50" s="11">
        <f t="shared" si="6"/>
        <v>0</v>
      </c>
      <c r="H50" s="11">
        <f t="shared" si="7"/>
        <v>0</v>
      </c>
      <c r="I50" s="11">
        <f t="shared" si="8"/>
        <v>0</v>
      </c>
      <c r="J50" s="11">
        <f t="shared" si="9"/>
        <v>0</v>
      </c>
      <c r="K50" s="11">
        <f t="shared" si="10"/>
        <v>0</v>
      </c>
      <c r="L50" s="11">
        <f t="shared" si="11"/>
        <v>0</v>
      </c>
    </row>
    <row r="51" spans="4:12" ht="12.75">
      <c r="D51" s="11">
        <f t="shared" si="3"/>
        <v>0</v>
      </c>
      <c r="E51" s="11">
        <f t="shared" si="4"/>
        <v>0</v>
      </c>
      <c r="F51" s="11">
        <f t="shared" si="5"/>
        <v>0</v>
      </c>
      <c r="G51" s="11">
        <f t="shared" si="6"/>
        <v>0</v>
      </c>
      <c r="H51" s="11">
        <f t="shared" si="7"/>
        <v>0</v>
      </c>
      <c r="I51" s="11">
        <f t="shared" si="8"/>
        <v>0</v>
      </c>
      <c r="J51" s="11">
        <f t="shared" si="9"/>
        <v>0</v>
      </c>
      <c r="K51" s="11">
        <f t="shared" si="10"/>
        <v>0</v>
      </c>
      <c r="L51" s="11">
        <f t="shared" si="11"/>
        <v>0</v>
      </c>
    </row>
    <row r="52" spans="4:12" ht="12.75">
      <c r="D52" s="11">
        <f t="shared" si="3"/>
        <v>0</v>
      </c>
      <c r="E52" s="11">
        <f t="shared" si="4"/>
        <v>0</v>
      </c>
      <c r="F52" s="11">
        <f t="shared" si="5"/>
        <v>0</v>
      </c>
      <c r="G52" s="11">
        <f t="shared" si="6"/>
        <v>0</v>
      </c>
      <c r="H52" s="11">
        <f t="shared" si="7"/>
        <v>0</v>
      </c>
      <c r="I52" s="11">
        <f t="shared" si="8"/>
        <v>0</v>
      </c>
      <c r="J52" s="11">
        <f t="shared" si="9"/>
        <v>0</v>
      </c>
      <c r="K52" s="11">
        <f t="shared" si="10"/>
        <v>0</v>
      </c>
      <c r="L52" s="11">
        <f t="shared" si="11"/>
        <v>0</v>
      </c>
    </row>
    <row r="53" spans="4:12" ht="12.75">
      <c r="D53" s="11">
        <f t="shared" si="3"/>
        <v>0</v>
      </c>
      <c r="E53" s="11">
        <f t="shared" si="4"/>
        <v>0</v>
      </c>
      <c r="F53" s="11">
        <f t="shared" si="5"/>
        <v>0</v>
      </c>
      <c r="G53" s="11">
        <f t="shared" si="6"/>
        <v>0</v>
      </c>
      <c r="H53" s="11">
        <f t="shared" si="7"/>
        <v>0</v>
      </c>
      <c r="I53" s="11">
        <f t="shared" si="8"/>
        <v>0</v>
      </c>
      <c r="J53" s="11">
        <f t="shared" si="9"/>
        <v>0</v>
      </c>
      <c r="K53" s="11">
        <f t="shared" si="10"/>
        <v>0</v>
      </c>
      <c r="L53" s="11">
        <f t="shared" si="11"/>
        <v>0</v>
      </c>
    </row>
    <row r="54" spans="4:12" ht="12.75">
      <c r="D54" s="11">
        <f t="shared" si="3"/>
        <v>0</v>
      </c>
      <c r="E54" s="11">
        <f t="shared" si="4"/>
        <v>0</v>
      </c>
      <c r="F54" s="11">
        <f t="shared" si="5"/>
        <v>0</v>
      </c>
      <c r="G54" s="11">
        <f t="shared" si="6"/>
        <v>0</v>
      </c>
      <c r="H54" s="11">
        <f t="shared" si="7"/>
        <v>0</v>
      </c>
      <c r="I54" s="11">
        <f t="shared" si="8"/>
        <v>0</v>
      </c>
      <c r="J54" s="11">
        <f t="shared" si="9"/>
        <v>0</v>
      </c>
      <c r="K54" s="11">
        <f t="shared" si="10"/>
        <v>0</v>
      </c>
      <c r="L54" s="11">
        <f t="shared" si="11"/>
        <v>0</v>
      </c>
    </row>
    <row r="55" spans="4:12" ht="12.75">
      <c r="D55" s="11">
        <f t="shared" si="3"/>
        <v>0</v>
      </c>
      <c r="E55" s="11">
        <f t="shared" si="4"/>
        <v>0</v>
      </c>
      <c r="F55" s="11">
        <f t="shared" si="5"/>
        <v>0</v>
      </c>
      <c r="G55" s="11">
        <f t="shared" si="6"/>
        <v>0</v>
      </c>
      <c r="H55" s="11">
        <f t="shared" si="7"/>
        <v>0</v>
      </c>
      <c r="I55" s="11">
        <f t="shared" si="8"/>
        <v>0</v>
      </c>
      <c r="J55" s="11">
        <f t="shared" si="9"/>
        <v>0</v>
      </c>
      <c r="K55" s="11">
        <f t="shared" si="10"/>
        <v>0</v>
      </c>
      <c r="L55" s="11">
        <f t="shared" si="11"/>
        <v>0</v>
      </c>
    </row>
    <row r="56" spans="4:12" ht="12.75">
      <c r="D56" s="11">
        <f t="shared" si="3"/>
        <v>0</v>
      </c>
      <c r="E56" s="11">
        <f t="shared" si="4"/>
        <v>0</v>
      </c>
      <c r="F56" s="11">
        <f t="shared" si="5"/>
        <v>0</v>
      </c>
      <c r="G56" s="11">
        <f t="shared" si="6"/>
        <v>0</v>
      </c>
      <c r="H56" s="11">
        <f t="shared" si="7"/>
        <v>0</v>
      </c>
      <c r="I56" s="11">
        <f t="shared" si="8"/>
        <v>0</v>
      </c>
      <c r="J56" s="11">
        <f t="shared" si="9"/>
        <v>0</v>
      </c>
      <c r="K56" s="11">
        <f t="shared" si="10"/>
        <v>0</v>
      </c>
      <c r="L56" s="11">
        <f t="shared" si="11"/>
        <v>0</v>
      </c>
    </row>
    <row r="57" spans="4:12" ht="12.75">
      <c r="D57" s="11">
        <f t="shared" si="3"/>
        <v>0</v>
      </c>
      <c r="E57" s="11">
        <f t="shared" si="4"/>
        <v>0</v>
      </c>
      <c r="F57" s="11">
        <f t="shared" si="5"/>
        <v>0</v>
      </c>
      <c r="G57" s="11">
        <f t="shared" si="6"/>
        <v>0</v>
      </c>
      <c r="H57" s="11">
        <f t="shared" si="7"/>
        <v>0</v>
      </c>
      <c r="I57" s="11">
        <f t="shared" si="8"/>
        <v>0</v>
      </c>
      <c r="J57" s="11">
        <f t="shared" si="9"/>
        <v>0</v>
      </c>
      <c r="K57" s="11">
        <f t="shared" si="10"/>
        <v>0</v>
      </c>
      <c r="L57" s="11">
        <f t="shared" si="11"/>
        <v>0</v>
      </c>
    </row>
    <row r="58" spans="4:12" ht="12.75">
      <c r="D58" s="11">
        <f t="shared" si="3"/>
        <v>0</v>
      </c>
      <c r="E58" s="11">
        <f t="shared" si="4"/>
        <v>0</v>
      </c>
      <c r="F58" s="11">
        <f t="shared" si="5"/>
        <v>0</v>
      </c>
      <c r="G58" s="11">
        <f t="shared" si="6"/>
        <v>0</v>
      </c>
      <c r="H58" s="11">
        <f t="shared" si="7"/>
        <v>0</v>
      </c>
      <c r="I58" s="11">
        <f t="shared" si="8"/>
        <v>0</v>
      </c>
      <c r="J58" s="11">
        <f t="shared" si="9"/>
        <v>0</v>
      </c>
      <c r="K58" s="11">
        <f t="shared" si="10"/>
        <v>0</v>
      </c>
      <c r="L58" s="11">
        <f t="shared" si="11"/>
        <v>0</v>
      </c>
    </row>
    <row r="59" spans="4:12" ht="12.75">
      <c r="D59" s="11">
        <f t="shared" si="3"/>
        <v>0</v>
      </c>
      <c r="E59" s="11">
        <f t="shared" si="4"/>
        <v>0</v>
      </c>
      <c r="F59" s="11">
        <f t="shared" si="5"/>
        <v>0</v>
      </c>
      <c r="G59" s="11">
        <f t="shared" si="6"/>
        <v>0</v>
      </c>
      <c r="H59" s="11">
        <f t="shared" si="7"/>
        <v>0</v>
      </c>
      <c r="I59" s="11">
        <f t="shared" si="8"/>
        <v>0</v>
      </c>
      <c r="J59" s="11">
        <f t="shared" si="9"/>
        <v>0</v>
      </c>
      <c r="K59" s="11">
        <f t="shared" si="10"/>
        <v>0</v>
      </c>
      <c r="L59" s="11">
        <f t="shared" si="11"/>
        <v>0</v>
      </c>
    </row>
    <row r="60" spans="4:12" ht="12.75">
      <c r="D60" s="11">
        <f t="shared" si="3"/>
        <v>0</v>
      </c>
      <c r="E60" s="11">
        <f t="shared" si="4"/>
        <v>0</v>
      </c>
      <c r="F60" s="11">
        <f t="shared" si="5"/>
        <v>0</v>
      </c>
      <c r="G60" s="11">
        <f t="shared" si="6"/>
        <v>0</v>
      </c>
      <c r="H60" s="11">
        <f t="shared" si="7"/>
        <v>0</v>
      </c>
      <c r="I60" s="11">
        <f t="shared" si="8"/>
        <v>0</v>
      </c>
      <c r="J60" s="11">
        <f t="shared" si="9"/>
        <v>0</v>
      </c>
      <c r="K60" s="11">
        <f t="shared" si="10"/>
        <v>0</v>
      </c>
      <c r="L60" s="11">
        <f t="shared" si="11"/>
        <v>0</v>
      </c>
    </row>
    <row r="61" spans="4:12" ht="12.75">
      <c r="D61" s="11">
        <f t="shared" si="3"/>
        <v>0</v>
      </c>
      <c r="E61" s="11">
        <f t="shared" si="4"/>
        <v>0</v>
      </c>
      <c r="F61" s="11">
        <f t="shared" si="5"/>
        <v>0</v>
      </c>
      <c r="G61" s="11">
        <f t="shared" si="6"/>
        <v>0</v>
      </c>
      <c r="H61" s="11">
        <f t="shared" si="7"/>
        <v>0</v>
      </c>
      <c r="I61" s="11">
        <f t="shared" si="8"/>
        <v>0</v>
      </c>
      <c r="J61" s="11">
        <f t="shared" si="9"/>
        <v>0</v>
      </c>
      <c r="K61" s="11">
        <f t="shared" si="10"/>
        <v>0</v>
      </c>
      <c r="L61" s="11">
        <f t="shared" si="11"/>
        <v>0</v>
      </c>
    </row>
    <row r="62" spans="4:12" ht="12.75">
      <c r="D62" s="11">
        <f t="shared" si="3"/>
        <v>0</v>
      </c>
      <c r="E62" s="11">
        <f t="shared" si="4"/>
        <v>0</v>
      </c>
      <c r="F62" s="11">
        <f t="shared" si="5"/>
        <v>0</v>
      </c>
      <c r="G62" s="11">
        <f t="shared" si="6"/>
        <v>0</v>
      </c>
      <c r="H62" s="11">
        <f t="shared" si="7"/>
        <v>0</v>
      </c>
      <c r="I62" s="11">
        <f t="shared" si="8"/>
        <v>0</v>
      </c>
      <c r="J62" s="11">
        <f t="shared" si="9"/>
        <v>0</v>
      </c>
      <c r="K62" s="11">
        <f t="shared" si="10"/>
        <v>0</v>
      </c>
      <c r="L62" s="11">
        <f t="shared" si="11"/>
        <v>0</v>
      </c>
    </row>
    <row r="63" spans="4:12" ht="12.75">
      <c r="D63" s="11">
        <f t="shared" si="3"/>
        <v>0</v>
      </c>
      <c r="E63" s="11">
        <f t="shared" si="4"/>
        <v>0</v>
      </c>
      <c r="F63" s="11">
        <f t="shared" si="5"/>
        <v>0</v>
      </c>
      <c r="G63" s="11">
        <f t="shared" si="6"/>
        <v>0</v>
      </c>
      <c r="H63" s="11">
        <f t="shared" si="7"/>
        <v>0</v>
      </c>
      <c r="I63" s="11">
        <f t="shared" si="8"/>
        <v>0</v>
      </c>
      <c r="J63" s="11">
        <f t="shared" si="9"/>
        <v>0</v>
      </c>
      <c r="K63" s="11">
        <f t="shared" si="10"/>
        <v>0</v>
      </c>
      <c r="L63" s="11">
        <f t="shared" si="11"/>
        <v>0</v>
      </c>
    </row>
    <row r="64" spans="4:12" ht="12.75">
      <c r="D64" s="11">
        <f t="shared" si="3"/>
        <v>0</v>
      </c>
      <c r="E64" s="11">
        <f t="shared" si="4"/>
        <v>0</v>
      </c>
      <c r="F64" s="11">
        <f t="shared" si="5"/>
        <v>0</v>
      </c>
      <c r="G64" s="11">
        <f t="shared" si="6"/>
        <v>0</v>
      </c>
      <c r="H64" s="11">
        <f t="shared" si="7"/>
        <v>0</v>
      </c>
      <c r="I64" s="11">
        <f t="shared" si="8"/>
        <v>0</v>
      </c>
      <c r="J64" s="11">
        <f t="shared" si="9"/>
        <v>0</v>
      </c>
      <c r="K64" s="11">
        <f t="shared" si="10"/>
        <v>0</v>
      </c>
      <c r="L64" s="11">
        <f t="shared" si="11"/>
        <v>0</v>
      </c>
    </row>
    <row r="65" spans="4:12" ht="12.75">
      <c r="D65" s="11">
        <f t="shared" si="3"/>
        <v>0</v>
      </c>
      <c r="E65" s="11">
        <f t="shared" si="4"/>
        <v>0</v>
      </c>
      <c r="F65" s="11">
        <f t="shared" si="5"/>
        <v>0</v>
      </c>
      <c r="G65" s="11">
        <f t="shared" si="6"/>
        <v>0</v>
      </c>
      <c r="H65" s="11">
        <f t="shared" si="7"/>
        <v>0</v>
      </c>
      <c r="I65" s="11">
        <f t="shared" si="8"/>
        <v>0</v>
      </c>
      <c r="J65" s="11">
        <f t="shared" si="9"/>
        <v>0</v>
      </c>
      <c r="K65" s="11">
        <f t="shared" si="10"/>
        <v>0</v>
      </c>
      <c r="L65" s="11">
        <f t="shared" si="11"/>
        <v>0</v>
      </c>
    </row>
    <row r="66" spans="4:12" ht="12.75">
      <c r="D66" s="11">
        <f t="shared" si="3"/>
        <v>0</v>
      </c>
      <c r="E66" s="11">
        <f t="shared" si="4"/>
        <v>0</v>
      </c>
      <c r="F66" s="11">
        <f t="shared" si="5"/>
        <v>0</v>
      </c>
      <c r="G66" s="11">
        <f t="shared" si="6"/>
        <v>0</v>
      </c>
      <c r="H66" s="11">
        <f t="shared" si="7"/>
        <v>0</v>
      </c>
      <c r="I66" s="11">
        <f t="shared" si="8"/>
        <v>0</v>
      </c>
      <c r="J66" s="11">
        <f t="shared" si="9"/>
        <v>0</v>
      </c>
      <c r="K66" s="11">
        <f t="shared" si="10"/>
        <v>0</v>
      </c>
      <c r="L66" s="11">
        <f t="shared" si="11"/>
        <v>0</v>
      </c>
    </row>
    <row r="67" spans="4:12" ht="12.75">
      <c r="D67" s="11">
        <f t="shared" si="3"/>
        <v>0</v>
      </c>
      <c r="E67" s="11">
        <f t="shared" si="4"/>
        <v>0</v>
      </c>
      <c r="F67" s="11">
        <f t="shared" si="5"/>
        <v>0</v>
      </c>
      <c r="G67" s="11">
        <f t="shared" si="6"/>
        <v>0</v>
      </c>
      <c r="H67" s="11">
        <f t="shared" si="7"/>
        <v>0</v>
      </c>
      <c r="I67" s="11">
        <f t="shared" si="8"/>
        <v>0</v>
      </c>
      <c r="J67" s="11">
        <f t="shared" si="9"/>
        <v>0</v>
      </c>
      <c r="K67" s="11">
        <f t="shared" si="10"/>
        <v>0</v>
      </c>
      <c r="L67" s="11">
        <f t="shared" si="11"/>
        <v>0</v>
      </c>
    </row>
    <row r="68" spans="4:12" ht="12.75">
      <c r="D68" s="11">
        <f>IF(AND(G33&gt;0,G33&lt;23),1,0)</f>
        <v>0</v>
      </c>
      <c r="E68" s="11">
        <f>IF(AND(G33&gt;22,G33&lt;32),1,0)</f>
        <v>0</v>
      </c>
      <c r="F68" s="11">
        <f>IF(AND(G33&gt;31,G33&lt;40),1,0)</f>
        <v>0</v>
      </c>
      <c r="G68" s="11">
        <f t="shared" si="6"/>
        <v>0</v>
      </c>
      <c r="H68" s="11">
        <f>IF(AND(G33&gt;47,G33&lt;57),1,0)</f>
        <v>0</v>
      </c>
      <c r="I68" s="11">
        <f>IF(AND(G33&gt;56,G33&lt;65),1,0)</f>
        <v>0</v>
      </c>
      <c r="J68" s="11">
        <f>IF(AND(G33&gt;64,G33&lt;74),1,0)</f>
        <v>0</v>
      </c>
      <c r="K68" s="11">
        <f>IF(AND(G33&gt;73,G33&lt;81),1,0)</f>
        <v>0</v>
      </c>
      <c r="L68" s="11">
        <f>IF(AND(G33&gt;80,G33&lt;91),1,0)</f>
        <v>0</v>
      </c>
    </row>
    <row r="69" spans="4:12" ht="12.75">
      <c r="D69" s="11">
        <f>IF(AND(G34&gt;0,G34&lt;23),1,0)</f>
        <v>0</v>
      </c>
      <c r="E69" s="11">
        <f>IF(AND(G34&gt;22,G34&lt;32),1,0)</f>
        <v>0</v>
      </c>
      <c r="F69" s="11">
        <f>IF(AND(G34&gt;31,G34&lt;40),1,0)</f>
        <v>0</v>
      </c>
      <c r="G69" s="11">
        <f t="shared" si="6"/>
        <v>0</v>
      </c>
      <c r="H69" s="11">
        <f>IF(AND(G34&gt;47,G34&lt;57),1,0)</f>
        <v>0</v>
      </c>
      <c r="I69" s="11">
        <f>IF(AND(G34&gt;56,G34&lt;65),1,0)</f>
        <v>0</v>
      </c>
      <c r="J69" s="11">
        <f>IF(AND(G34&gt;64,G34&lt;74),1,0)</f>
        <v>0</v>
      </c>
      <c r="K69" s="11">
        <f>IF(AND(G34&gt;73,G34&lt;81),1,0)</f>
        <v>0</v>
      </c>
      <c r="L69" s="11">
        <f>IF(AND(G34&gt;80,G34&lt;91),1,0)</f>
        <v>0</v>
      </c>
    </row>
  </sheetData>
  <sheetProtection sheet="1" objects="1" scenarios="1"/>
  <protectedRanges>
    <protectedRange sqref="C3:C34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4.7109375" style="0" customWidth="1"/>
    <col min="4" max="4" width="4.421875" style="0" customWidth="1"/>
    <col min="5" max="5" width="4.7109375" style="0" customWidth="1"/>
    <col min="6" max="7" width="4.57421875" style="0" customWidth="1"/>
    <col min="8" max="9" width="4.421875" style="0" customWidth="1"/>
    <col min="10" max="10" width="4.57421875" style="0" customWidth="1"/>
    <col min="11" max="11" width="4.421875" style="0" customWidth="1"/>
    <col min="12" max="12" width="4.57421875" style="0" customWidth="1"/>
    <col min="13" max="13" width="4.281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4.28125" style="0" customWidth="1"/>
    <col min="18" max="19" width="3.8515625" style="0" customWidth="1"/>
    <col min="20" max="20" width="3.57421875" style="0" customWidth="1"/>
    <col min="21" max="21" width="4.140625" style="0" customWidth="1"/>
    <col min="22" max="22" width="4.57421875" style="0" customWidth="1"/>
  </cols>
  <sheetData>
    <row r="1" ht="12.75">
      <c r="A1" s="2" t="s">
        <v>8</v>
      </c>
    </row>
    <row r="2" spans="1:23" ht="135.75">
      <c r="A2" s="19"/>
      <c r="B2" s="19"/>
      <c r="C2" s="24" t="s">
        <v>9</v>
      </c>
      <c r="D2" s="24" t="s">
        <v>10</v>
      </c>
      <c r="E2" s="24" t="s">
        <v>11</v>
      </c>
      <c r="F2" s="24" t="s">
        <v>21</v>
      </c>
      <c r="G2" s="24" t="s">
        <v>12</v>
      </c>
      <c r="H2" s="24" t="s">
        <v>13</v>
      </c>
      <c r="I2" s="24" t="s">
        <v>14</v>
      </c>
      <c r="J2" s="24" t="s">
        <v>15</v>
      </c>
      <c r="K2" s="24" t="s">
        <v>16</v>
      </c>
      <c r="L2" s="24" t="s">
        <v>17</v>
      </c>
      <c r="M2" s="24" t="s">
        <v>16</v>
      </c>
      <c r="N2" s="24" t="s">
        <v>18</v>
      </c>
      <c r="O2" s="24" t="s">
        <v>19</v>
      </c>
      <c r="P2" s="24" t="s">
        <v>20</v>
      </c>
      <c r="Q2" s="24" t="s">
        <v>22</v>
      </c>
      <c r="R2" s="24" t="s">
        <v>23</v>
      </c>
      <c r="S2" s="24" t="s">
        <v>12</v>
      </c>
      <c r="T2" s="24" t="s">
        <v>24</v>
      </c>
      <c r="U2" s="24" t="s">
        <v>25</v>
      </c>
      <c r="V2" s="24" t="s">
        <v>26</v>
      </c>
      <c r="W2" s="19"/>
    </row>
    <row r="3" spans="1:23" ht="12.75">
      <c r="A3" s="19"/>
      <c r="B3" s="19"/>
      <c r="C3" s="25" t="s">
        <v>28</v>
      </c>
      <c r="D3" s="25" t="s">
        <v>28</v>
      </c>
      <c r="E3" s="25" t="s">
        <v>28</v>
      </c>
      <c r="F3" s="25" t="s">
        <v>28</v>
      </c>
      <c r="G3" s="25" t="s">
        <v>28</v>
      </c>
      <c r="H3" s="25" t="s">
        <v>29</v>
      </c>
      <c r="I3" s="25" t="s">
        <v>28</v>
      </c>
      <c r="J3" s="25" t="s">
        <v>30</v>
      </c>
      <c r="K3" s="25" t="s">
        <v>28</v>
      </c>
      <c r="L3" s="25" t="s">
        <v>31</v>
      </c>
      <c r="M3" s="25" t="s">
        <v>28</v>
      </c>
      <c r="N3" s="25" t="s">
        <v>27</v>
      </c>
      <c r="O3" s="25" t="s">
        <v>32</v>
      </c>
      <c r="P3" s="25" t="s">
        <v>29</v>
      </c>
      <c r="Q3" s="25" t="s">
        <v>27</v>
      </c>
      <c r="R3" s="25" t="s">
        <v>27</v>
      </c>
      <c r="S3" s="25" t="s">
        <v>28</v>
      </c>
      <c r="T3" s="25" t="s">
        <v>31</v>
      </c>
      <c r="U3" s="25" t="s">
        <v>27</v>
      </c>
      <c r="V3" s="25" t="s">
        <v>28</v>
      </c>
      <c r="W3" s="19"/>
    </row>
    <row r="4" spans="1:23" ht="12.75">
      <c r="A4" s="19"/>
      <c r="B4" s="19" t="s">
        <v>7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19" t="s">
        <v>33</v>
      </c>
    </row>
    <row r="5" spans="1:23" ht="12.75">
      <c r="A5" s="19">
        <v>1</v>
      </c>
      <c r="B5" s="19">
        <f>'1. Overall'!C3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9">
        <f>SUM(C5:V5)</f>
        <v>0</v>
      </c>
    </row>
    <row r="6" spans="1:23" ht="12.75">
      <c r="A6" s="19">
        <v>2</v>
      </c>
      <c r="B6" s="19">
        <f>'1. Overall'!C4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>
        <f aca="true" t="shared" si="0" ref="W6:W36">SUM(C6:V6)</f>
        <v>0</v>
      </c>
    </row>
    <row r="7" spans="1:23" ht="12.75">
      <c r="A7" s="19">
        <v>3</v>
      </c>
      <c r="B7" s="19">
        <f>'1. Overall'!C5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>
        <f t="shared" si="0"/>
        <v>0</v>
      </c>
    </row>
    <row r="8" spans="1:23" ht="12.75">
      <c r="A8" s="19">
        <v>4</v>
      </c>
      <c r="B8" s="19">
        <f>'1. Overall'!C6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>
        <f t="shared" si="0"/>
        <v>0</v>
      </c>
    </row>
    <row r="9" spans="1:23" ht="12.75">
      <c r="A9" s="19">
        <v>5</v>
      </c>
      <c r="B9" s="19">
        <f>'1. Overall'!C7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>
        <f t="shared" si="0"/>
        <v>0</v>
      </c>
    </row>
    <row r="10" spans="1:23" ht="12.75">
      <c r="A10" s="19">
        <v>6</v>
      </c>
      <c r="B10" s="19">
        <f>'1. Overall'!C8</f>
        <v>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9">
        <f t="shared" si="0"/>
        <v>0</v>
      </c>
    </row>
    <row r="11" spans="1:23" ht="12.75">
      <c r="A11" s="19">
        <v>7</v>
      </c>
      <c r="B11" s="19">
        <f>'1. Overall'!C9</f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>
        <f t="shared" si="0"/>
        <v>0</v>
      </c>
    </row>
    <row r="12" spans="1:23" ht="12.75">
      <c r="A12" s="19">
        <v>8</v>
      </c>
      <c r="B12" s="19">
        <f>'1. Overall'!C10</f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9">
        <f t="shared" si="0"/>
        <v>0</v>
      </c>
    </row>
    <row r="13" spans="1:23" ht="12.75">
      <c r="A13" s="19">
        <v>9</v>
      </c>
      <c r="B13" s="19">
        <f>'1. Overall'!C11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9">
        <f t="shared" si="0"/>
        <v>0</v>
      </c>
    </row>
    <row r="14" spans="1:23" ht="12.75">
      <c r="A14" s="19">
        <v>10</v>
      </c>
      <c r="B14" s="19">
        <f>'1. Overall'!C12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9">
        <f t="shared" si="0"/>
        <v>0</v>
      </c>
    </row>
    <row r="15" spans="1:23" ht="12.75">
      <c r="A15" s="19">
        <v>11</v>
      </c>
      <c r="B15" s="19">
        <f>'1. Overall'!C13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9">
        <f t="shared" si="0"/>
        <v>0</v>
      </c>
    </row>
    <row r="16" spans="1:23" ht="12.75">
      <c r="A16" s="19">
        <v>12</v>
      </c>
      <c r="B16" s="19">
        <f>'1. Overall'!C14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>
        <f t="shared" si="0"/>
        <v>0</v>
      </c>
    </row>
    <row r="17" spans="1:23" ht="12.75">
      <c r="A17" s="19">
        <v>13</v>
      </c>
      <c r="B17" s="19">
        <f>'1. Overall'!C15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9">
        <f t="shared" si="0"/>
        <v>0</v>
      </c>
    </row>
    <row r="18" spans="1:23" ht="12.75">
      <c r="A18" s="19">
        <v>14</v>
      </c>
      <c r="B18" s="19">
        <f>'1. Overall'!C16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9">
        <f t="shared" si="0"/>
        <v>0</v>
      </c>
    </row>
    <row r="19" spans="1:23" ht="12.75">
      <c r="A19" s="19">
        <v>15</v>
      </c>
      <c r="B19" s="19">
        <f>'1. Overall'!C17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9">
        <f t="shared" si="0"/>
        <v>0</v>
      </c>
    </row>
    <row r="20" spans="1:23" ht="12.75">
      <c r="A20" s="19">
        <v>16</v>
      </c>
      <c r="B20" s="19">
        <f>'1. Overall'!C18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9">
        <f t="shared" si="0"/>
        <v>0</v>
      </c>
    </row>
    <row r="21" spans="1:23" ht="12.75">
      <c r="A21" s="19">
        <v>17</v>
      </c>
      <c r="B21" s="19">
        <f>'1. Overall'!C19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9">
        <f t="shared" si="0"/>
        <v>0</v>
      </c>
    </row>
    <row r="22" spans="1:23" ht="12.75">
      <c r="A22" s="19">
        <v>18</v>
      </c>
      <c r="B22" s="19">
        <f>'1. Overall'!C20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9">
        <f t="shared" si="0"/>
        <v>0</v>
      </c>
    </row>
    <row r="23" spans="1:23" ht="12.75">
      <c r="A23" s="19">
        <v>19</v>
      </c>
      <c r="B23" s="19">
        <f>'1. Overall'!C21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9">
        <f t="shared" si="0"/>
        <v>0</v>
      </c>
    </row>
    <row r="24" spans="1:23" ht="12.75">
      <c r="A24" s="19">
        <v>20</v>
      </c>
      <c r="B24" s="19">
        <f>'1. Overall'!C22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9">
        <f t="shared" si="0"/>
        <v>0</v>
      </c>
    </row>
    <row r="25" spans="1:23" ht="12.75">
      <c r="A25" s="19">
        <v>21</v>
      </c>
      <c r="B25" s="19">
        <f>'1. Overall'!C23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9">
        <f t="shared" si="0"/>
        <v>0</v>
      </c>
    </row>
    <row r="26" spans="1:23" ht="12.75">
      <c r="A26" s="19">
        <v>22</v>
      </c>
      <c r="B26" s="19">
        <f>'1. Overall'!C24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9">
        <f t="shared" si="0"/>
        <v>0</v>
      </c>
    </row>
    <row r="27" spans="1:23" ht="12.75">
      <c r="A27" s="19">
        <v>23</v>
      </c>
      <c r="B27" s="19">
        <f>'1. Overall'!C25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9">
        <f t="shared" si="0"/>
        <v>0</v>
      </c>
    </row>
    <row r="28" spans="1:23" ht="12.75">
      <c r="A28" s="19">
        <v>24</v>
      </c>
      <c r="B28" s="19">
        <f>'1. Overall'!C26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9">
        <f t="shared" si="0"/>
        <v>0</v>
      </c>
    </row>
    <row r="29" spans="1:23" ht="12.75">
      <c r="A29" s="19">
        <v>25</v>
      </c>
      <c r="B29" s="19">
        <f>'1. Overall'!C27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9">
        <f t="shared" si="0"/>
        <v>0</v>
      </c>
    </row>
    <row r="30" spans="1:23" ht="12.75">
      <c r="A30" s="19">
        <v>26</v>
      </c>
      <c r="B30" s="19">
        <f>'1. Overall'!C28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9">
        <f t="shared" si="0"/>
        <v>0</v>
      </c>
    </row>
    <row r="31" spans="1:23" ht="12.75">
      <c r="A31" s="19">
        <v>27</v>
      </c>
      <c r="B31" s="19">
        <f>'1. Overall'!C29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9">
        <f t="shared" si="0"/>
        <v>0</v>
      </c>
    </row>
    <row r="32" spans="1:23" ht="12.75">
      <c r="A32" s="19">
        <v>28</v>
      </c>
      <c r="B32" s="19">
        <f>'1. Overall'!C30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9">
        <f t="shared" si="0"/>
        <v>0</v>
      </c>
    </row>
    <row r="33" spans="1:23" ht="12.75">
      <c r="A33" s="19">
        <v>29</v>
      </c>
      <c r="B33" s="19">
        <f>'1. Overall'!C31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9">
        <f t="shared" si="0"/>
        <v>0</v>
      </c>
    </row>
    <row r="34" spans="1:23" ht="12.75">
      <c r="A34" s="19">
        <v>30</v>
      </c>
      <c r="B34" s="19">
        <f>'1. Overall'!C32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9">
        <f t="shared" si="0"/>
        <v>0</v>
      </c>
    </row>
    <row r="35" spans="1:23" ht="12.75">
      <c r="A35" s="19">
        <v>31</v>
      </c>
      <c r="B35" s="19">
        <f>'1. Overall'!C33</f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9">
        <f t="shared" si="0"/>
        <v>0</v>
      </c>
    </row>
    <row r="36" spans="1:23" ht="12.75">
      <c r="A36" s="19">
        <v>32</v>
      </c>
      <c r="B36" s="19">
        <f>'1. Overall'!C34</f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9">
        <f t="shared" si="0"/>
        <v>0</v>
      </c>
    </row>
    <row r="37" spans="1:23" ht="12.75">
      <c r="A37" s="19"/>
      <c r="B37" s="19" t="s">
        <v>34</v>
      </c>
      <c r="C37" s="19">
        <f aca="true" t="shared" si="1" ref="C37:W37">SUM(C5:C36)</f>
        <v>0</v>
      </c>
      <c r="D37" s="19">
        <f t="shared" si="1"/>
        <v>0</v>
      </c>
      <c r="E37" s="19">
        <f t="shared" si="1"/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19">
        <f t="shared" si="1"/>
        <v>0</v>
      </c>
      <c r="P37" s="19">
        <f t="shared" si="1"/>
        <v>0</v>
      </c>
      <c r="Q37" s="19">
        <f t="shared" si="1"/>
        <v>0</v>
      </c>
      <c r="R37" s="19">
        <f t="shared" si="1"/>
        <v>0</v>
      </c>
      <c r="S37" s="19">
        <f t="shared" si="1"/>
        <v>0</v>
      </c>
      <c r="T37" s="19">
        <f t="shared" si="1"/>
        <v>0</v>
      </c>
      <c r="U37" s="19">
        <f t="shared" si="1"/>
        <v>0</v>
      </c>
      <c r="V37" s="19">
        <f t="shared" si="1"/>
        <v>0</v>
      </c>
      <c r="W37" s="19">
        <f t="shared" si="1"/>
        <v>0</v>
      </c>
    </row>
    <row r="38" spans="1:23" ht="12.75">
      <c r="A38" s="19"/>
      <c r="B38" s="19" t="s">
        <v>35</v>
      </c>
      <c r="C38" s="3" t="e">
        <f>(C37/'1. Overall'!A35)</f>
        <v>#DIV/0!</v>
      </c>
      <c r="D38" s="3" t="e">
        <f>(D37/'1. Overall'!A35)</f>
        <v>#DIV/0!</v>
      </c>
      <c r="E38" s="3" t="e">
        <f>(E37/'1. Overall'!A35)</f>
        <v>#DIV/0!</v>
      </c>
      <c r="F38" s="3" t="e">
        <f>(F37/'1. Overall'!A35)</f>
        <v>#DIV/0!</v>
      </c>
      <c r="G38" s="3" t="e">
        <f>(G37/'1. Overall'!A35)</f>
        <v>#DIV/0!</v>
      </c>
      <c r="H38" s="3" t="e">
        <f>(H37/'1. Overall'!A35)</f>
        <v>#DIV/0!</v>
      </c>
      <c r="I38" s="3" t="e">
        <f>(I37/'1. Overall'!A35)</f>
        <v>#DIV/0!</v>
      </c>
      <c r="J38" s="3" t="e">
        <f>(J37/'1. Overall'!A35)</f>
        <v>#DIV/0!</v>
      </c>
      <c r="K38" s="3" t="e">
        <f>(K37/'1. Overall'!A35)</f>
        <v>#DIV/0!</v>
      </c>
      <c r="L38" s="3" t="e">
        <f>(L37/'1. Overall'!A35)</f>
        <v>#DIV/0!</v>
      </c>
      <c r="M38" s="3" t="e">
        <f>(M37/'1. Overall'!A35)</f>
        <v>#DIV/0!</v>
      </c>
      <c r="N38" s="3" t="e">
        <f>(N37/'1. Overall'!A35)</f>
        <v>#DIV/0!</v>
      </c>
      <c r="O38" s="3" t="e">
        <f>(O37/'1. Overall'!A35)</f>
        <v>#DIV/0!</v>
      </c>
      <c r="P38" s="3" t="e">
        <f>(P37/'1. Overall'!A35)</f>
        <v>#DIV/0!</v>
      </c>
      <c r="Q38" s="3" t="e">
        <f>(Q37/'1. Overall'!A35)</f>
        <v>#DIV/0!</v>
      </c>
      <c r="R38" s="3" t="e">
        <f>(R37/'1. Overall'!A35)</f>
        <v>#DIV/0!</v>
      </c>
      <c r="S38" s="3" t="e">
        <f>(S37/'1. Overall'!A35)</f>
        <v>#DIV/0!</v>
      </c>
      <c r="T38" s="3" t="e">
        <f>(T37/'1. Overall'!A35)</f>
        <v>#DIV/0!</v>
      </c>
      <c r="U38" s="3" t="e">
        <f>(U37/'1. Overall'!A35)</f>
        <v>#DIV/0!</v>
      </c>
      <c r="V38" s="3" t="e">
        <f>(V37/'1. Overall'!A35)</f>
        <v>#DIV/0!</v>
      </c>
      <c r="W38" s="29" t="e">
        <f>(W37/('1. Overall'!A35*20))</f>
        <v>#DIV/0!</v>
      </c>
    </row>
  </sheetData>
  <sheetProtection sheet="1" objects="1" scenarios="1"/>
  <protectedRanges>
    <protectedRange sqref="C5:V36" name="Range1"/>
  </protectedRanges>
  <conditionalFormatting sqref="C5:V36">
    <cfRule type="cellIs" priority="1" dxfId="1" operator="equal" stopIfTrue="1">
      <formula>1</formula>
    </cfRule>
    <cfRule type="cellIs" priority="2" dxfId="27" operator="equal" stopIfTrue="1">
      <formula>0</formula>
    </cfRule>
  </conditionalFormatting>
  <conditionalFormatting sqref="C38:V38">
    <cfRule type="cellIs" priority="3" dxfId="26" operator="greaterThanOrEqual" stopIfTrue="1">
      <formula>0.5</formula>
    </cfRule>
    <cfRule type="cellIs" priority="4" dxfId="25" operator="lessThan" stopIfTrue="1">
      <formula>0.25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4.140625" style="0" customWidth="1"/>
    <col min="4" max="4" width="4.421875" style="0" customWidth="1"/>
    <col min="5" max="5" width="4.140625" style="0" customWidth="1"/>
    <col min="6" max="6" width="3.8515625" style="0" customWidth="1"/>
    <col min="7" max="7" width="3.7109375" style="0" customWidth="1"/>
    <col min="8" max="10" width="3.8515625" style="0" customWidth="1"/>
    <col min="11" max="11" width="3.421875" style="0" customWidth="1"/>
    <col min="12" max="13" width="4.00390625" style="0" customWidth="1"/>
    <col min="14" max="14" width="3.28125" style="0" customWidth="1"/>
    <col min="15" max="15" width="3.57421875" style="0" customWidth="1"/>
    <col min="16" max="16" width="4.140625" style="0" customWidth="1"/>
    <col min="17" max="18" width="3.7109375" style="0" customWidth="1"/>
    <col min="19" max="21" width="3.421875" style="0" customWidth="1"/>
    <col min="22" max="22" width="3.57421875" style="0" customWidth="1"/>
    <col min="23" max="24" width="3.7109375" style="0" customWidth="1"/>
    <col min="25" max="25" width="4.00390625" style="0" customWidth="1"/>
    <col min="26" max="26" width="3.7109375" style="0" customWidth="1"/>
    <col min="27" max="27" width="3.421875" style="0" customWidth="1"/>
    <col min="28" max="28" width="4.00390625" style="0" customWidth="1"/>
    <col min="29" max="29" width="3.57421875" style="0" customWidth="1"/>
    <col min="30" max="30" width="3.421875" style="0" customWidth="1"/>
    <col min="31" max="31" width="3.7109375" style="0" customWidth="1"/>
    <col min="32" max="32" width="3.421875" style="0" customWidth="1"/>
    <col min="33" max="33" width="4.00390625" style="0" customWidth="1"/>
    <col min="34" max="34" width="3.7109375" style="0" customWidth="1"/>
    <col min="35" max="35" width="3.8515625" style="0" customWidth="1"/>
    <col min="36" max="36" width="3.57421875" style="0" customWidth="1"/>
    <col min="37" max="37" width="3.7109375" style="0" customWidth="1"/>
  </cols>
  <sheetData>
    <row r="1" ht="12.75">
      <c r="A1" s="2" t="s">
        <v>36</v>
      </c>
    </row>
    <row r="2" spans="1:38" ht="139.5">
      <c r="A2" s="19"/>
      <c r="B2" s="19"/>
      <c r="C2" s="26" t="s">
        <v>10</v>
      </c>
      <c r="D2" s="26" t="s">
        <v>51</v>
      </c>
      <c r="E2" s="26" t="s">
        <v>52</v>
      </c>
      <c r="F2" s="26" t="s">
        <v>53</v>
      </c>
      <c r="G2" s="26" t="s">
        <v>54</v>
      </c>
      <c r="H2" s="26" t="s">
        <v>55</v>
      </c>
      <c r="I2" s="26" t="s">
        <v>56</v>
      </c>
      <c r="J2" s="26" t="s">
        <v>12</v>
      </c>
      <c r="K2" s="26" t="s">
        <v>57</v>
      </c>
      <c r="L2" s="26" t="s">
        <v>58</v>
      </c>
      <c r="M2" s="26" t="s">
        <v>59</v>
      </c>
      <c r="N2" s="26" t="s">
        <v>60</v>
      </c>
      <c r="O2" s="26" t="s">
        <v>61</v>
      </c>
      <c r="P2" s="26" t="s">
        <v>61</v>
      </c>
      <c r="Q2" s="26" t="s">
        <v>63</v>
      </c>
      <c r="R2" s="26" t="s">
        <v>64</v>
      </c>
      <c r="S2" s="26" t="s">
        <v>64</v>
      </c>
      <c r="T2" s="26" t="s">
        <v>20</v>
      </c>
      <c r="U2" s="26" t="s">
        <v>65</v>
      </c>
      <c r="V2" s="26" t="s">
        <v>66</v>
      </c>
      <c r="W2" s="27" t="s">
        <v>67</v>
      </c>
      <c r="X2" s="26" t="s">
        <v>68</v>
      </c>
      <c r="Y2" s="26" t="s">
        <v>69</v>
      </c>
      <c r="Z2" s="26" t="s">
        <v>69</v>
      </c>
      <c r="AA2" s="26" t="s">
        <v>70</v>
      </c>
      <c r="AB2" s="26" t="s">
        <v>71</v>
      </c>
      <c r="AC2" s="26" t="s">
        <v>72</v>
      </c>
      <c r="AD2" s="26" t="s">
        <v>72</v>
      </c>
      <c r="AE2" s="26" t="s">
        <v>73</v>
      </c>
      <c r="AF2" s="26" t="s">
        <v>74</v>
      </c>
      <c r="AG2" s="26" t="s">
        <v>75</v>
      </c>
      <c r="AH2" s="26" t="s">
        <v>75</v>
      </c>
      <c r="AI2" s="26" t="s">
        <v>76</v>
      </c>
      <c r="AJ2" s="26" t="s">
        <v>76</v>
      </c>
      <c r="AK2" s="26" t="s">
        <v>77</v>
      </c>
      <c r="AL2" s="19"/>
    </row>
    <row r="3" spans="1:38" ht="25.5">
      <c r="A3" s="19"/>
      <c r="B3" s="19"/>
      <c r="C3" s="25" t="s">
        <v>28</v>
      </c>
      <c r="D3" s="28" t="s">
        <v>27</v>
      </c>
      <c r="E3" s="25" t="s">
        <v>28</v>
      </c>
      <c r="F3" s="28" t="s">
        <v>30</v>
      </c>
      <c r="G3" s="25" t="s">
        <v>28</v>
      </c>
      <c r="H3" s="28" t="s">
        <v>28</v>
      </c>
      <c r="I3" s="28" t="s">
        <v>29</v>
      </c>
      <c r="J3" s="28" t="s">
        <v>28</v>
      </c>
      <c r="K3" s="28" t="s">
        <v>27</v>
      </c>
      <c r="L3" s="28" t="s">
        <v>29</v>
      </c>
      <c r="M3" s="28" t="s">
        <v>27</v>
      </c>
      <c r="N3" s="25" t="s">
        <v>27</v>
      </c>
      <c r="O3" s="28" t="s">
        <v>62</v>
      </c>
      <c r="P3" s="28" t="s">
        <v>62</v>
      </c>
      <c r="Q3" s="25" t="s">
        <v>27</v>
      </c>
      <c r="R3" s="28" t="s">
        <v>28</v>
      </c>
      <c r="S3" s="25" t="s">
        <v>28</v>
      </c>
      <c r="T3" s="28" t="s">
        <v>29</v>
      </c>
      <c r="U3" s="28" t="s">
        <v>28</v>
      </c>
      <c r="V3" s="28" t="s">
        <v>32</v>
      </c>
      <c r="W3" s="22" t="s">
        <v>29</v>
      </c>
      <c r="X3" s="22" t="s">
        <v>31</v>
      </c>
      <c r="Y3" s="22" t="s">
        <v>62</v>
      </c>
      <c r="Z3" s="22" t="s">
        <v>62</v>
      </c>
      <c r="AA3" s="22" t="s">
        <v>31</v>
      </c>
      <c r="AB3" s="22" t="s">
        <v>28</v>
      </c>
      <c r="AC3" s="22" t="s">
        <v>28</v>
      </c>
      <c r="AD3" s="22" t="s">
        <v>28</v>
      </c>
      <c r="AE3" s="22" t="s">
        <v>29</v>
      </c>
      <c r="AF3" s="22" t="s">
        <v>62</v>
      </c>
      <c r="AG3" s="22" t="s">
        <v>28</v>
      </c>
      <c r="AH3" s="22" t="s">
        <v>28</v>
      </c>
      <c r="AI3" s="22" t="s">
        <v>32</v>
      </c>
      <c r="AJ3" s="22" t="s">
        <v>32</v>
      </c>
      <c r="AK3" s="22" t="s">
        <v>29</v>
      </c>
      <c r="AL3" s="19"/>
    </row>
    <row r="4" spans="1:38" ht="12.75">
      <c r="A4" s="19"/>
      <c r="B4" s="19" t="s">
        <v>7</v>
      </c>
      <c r="C4" s="23">
        <v>1</v>
      </c>
      <c r="D4" s="23">
        <v>2</v>
      </c>
      <c r="E4" s="23">
        <v>3</v>
      </c>
      <c r="F4" s="23">
        <v>4</v>
      </c>
      <c r="G4" s="23" t="s">
        <v>37</v>
      </c>
      <c r="H4" s="23" t="s">
        <v>38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 t="s">
        <v>39</v>
      </c>
      <c r="P4" s="23" t="s">
        <v>40</v>
      </c>
      <c r="Q4" s="23">
        <v>13</v>
      </c>
      <c r="R4" s="23" t="s">
        <v>41</v>
      </c>
      <c r="S4" s="23" t="s">
        <v>42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 t="s">
        <v>43</v>
      </c>
      <c r="Z4" s="23" t="s">
        <v>44</v>
      </c>
      <c r="AA4" s="23">
        <v>21</v>
      </c>
      <c r="AB4" s="23">
        <v>22</v>
      </c>
      <c r="AC4" s="23" t="s">
        <v>45</v>
      </c>
      <c r="AD4" s="23" t="s">
        <v>46</v>
      </c>
      <c r="AE4" s="23">
        <v>24</v>
      </c>
      <c r="AF4" s="23">
        <v>25</v>
      </c>
      <c r="AG4" s="23" t="s">
        <v>47</v>
      </c>
      <c r="AH4" s="23" t="s">
        <v>48</v>
      </c>
      <c r="AI4" s="23" t="s">
        <v>49</v>
      </c>
      <c r="AJ4" s="23" t="s">
        <v>50</v>
      </c>
      <c r="AK4" s="23">
        <v>28</v>
      </c>
      <c r="AL4" s="19" t="s">
        <v>33</v>
      </c>
    </row>
    <row r="5" spans="1:38" ht="12.75">
      <c r="A5" s="19">
        <v>1</v>
      </c>
      <c r="B5" s="19">
        <f>'1. Overall'!C3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9">
        <f>SUM(C5:AK5)</f>
        <v>0</v>
      </c>
    </row>
    <row r="6" spans="1:38" ht="12.75">
      <c r="A6" s="19">
        <v>2</v>
      </c>
      <c r="B6" s="19">
        <f>'1. Overall'!C4</f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9">
        <f aca="true" t="shared" si="0" ref="AL6:AL36">SUM(C6:AK6)</f>
        <v>0</v>
      </c>
    </row>
    <row r="7" spans="1:38" ht="12.75">
      <c r="A7" s="19">
        <v>3</v>
      </c>
      <c r="B7" s="19">
        <f>'1. Overall'!C5</f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9">
        <f t="shared" si="0"/>
        <v>0</v>
      </c>
    </row>
    <row r="8" spans="1:38" ht="12.75">
      <c r="A8" s="19">
        <v>4</v>
      </c>
      <c r="B8" s="19">
        <f>'1. Overall'!C6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9">
        <f t="shared" si="0"/>
        <v>0</v>
      </c>
    </row>
    <row r="9" spans="1:38" ht="12.75">
      <c r="A9" s="19">
        <v>5</v>
      </c>
      <c r="B9" s="19">
        <f>'1. Overall'!C7</f>
        <v>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9">
        <f t="shared" si="0"/>
        <v>0</v>
      </c>
    </row>
    <row r="10" spans="1:38" ht="12.75">
      <c r="A10" s="19">
        <v>6</v>
      </c>
      <c r="B10" s="19">
        <f>'1. Overall'!C8</f>
        <v>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9">
        <f t="shared" si="0"/>
        <v>0</v>
      </c>
    </row>
    <row r="11" spans="1:38" ht="12.75">
      <c r="A11" s="19">
        <v>7</v>
      </c>
      <c r="B11" s="19">
        <f>'1. Overall'!C9</f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9">
        <f t="shared" si="0"/>
        <v>0</v>
      </c>
    </row>
    <row r="12" spans="1:38" ht="12.75">
      <c r="A12" s="19">
        <v>8</v>
      </c>
      <c r="B12" s="19">
        <f>'1. Overall'!C10</f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9">
        <f t="shared" si="0"/>
        <v>0</v>
      </c>
    </row>
    <row r="13" spans="1:38" ht="12.75">
      <c r="A13" s="19">
        <v>9</v>
      </c>
      <c r="B13" s="19">
        <f>'1. Overall'!C11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9">
        <f t="shared" si="0"/>
        <v>0</v>
      </c>
    </row>
    <row r="14" spans="1:38" ht="12.75">
      <c r="A14" s="19">
        <v>10</v>
      </c>
      <c r="B14" s="19">
        <f>'1. Overall'!C12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f t="shared" si="0"/>
        <v>0</v>
      </c>
    </row>
    <row r="15" spans="1:38" ht="12.75">
      <c r="A15" s="19">
        <v>11</v>
      </c>
      <c r="B15" s="19">
        <f>'1. Overall'!C13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f t="shared" si="0"/>
        <v>0</v>
      </c>
    </row>
    <row r="16" spans="1:38" ht="12.75">
      <c r="A16" s="19">
        <v>12</v>
      </c>
      <c r="B16" s="19">
        <f>'1. Overall'!C14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>
        <f t="shared" si="0"/>
        <v>0</v>
      </c>
    </row>
    <row r="17" spans="1:38" ht="12.75">
      <c r="A17" s="19">
        <v>13</v>
      </c>
      <c r="B17" s="19">
        <f>'1. Overall'!C15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>
        <f t="shared" si="0"/>
        <v>0</v>
      </c>
    </row>
    <row r="18" spans="1:38" ht="12.75">
      <c r="A18" s="19">
        <v>14</v>
      </c>
      <c r="B18" s="19">
        <f>'1. Overall'!C16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9">
        <f t="shared" si="0"/>
        <v>0</v>
      </c>
    </row>
    <row r="19" spans="1:38" ht="12.75">
      <c r="A19" s="19">
        <v>15</v>
      </c>
      <c r="B19" s="19">
        <f>'1. Overall'!C17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9">
        <f t="shared" si="0"/>
        <v>0</v>
      </c>
    </row>
    <row r="20" spans="1:38" ht="12.75">
      <c r="A20" s="19">
        <v>16</v>
      </c>
      <c r="B20" s="19">
        <f>'1. Overall'!C18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9">
        <f t="shared" si="0"/>
        <v>0</v>
      </c>
    </row>
    <row r="21" spans="1:38" ht="12.75">
      <c r="A21" s="19">
        <v>17</v>
      </c>
      <c r="B21" s="19">
        <f>'1. Overall'!C19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9">
        <f t="shared" si="0"/>
        <v>0</v>
      </c>
    </row>
    <row r="22" spans="1:38" ht="12.75">
      <c r="A22" s="19">
        <v>18</v>
      </c>
      <c r="B22" s="19">
        <f>'1. Overall'!C20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9">
        <f t="shared" si="0"/>
        <v>0</v>
      </c>
    </row>
    <row r="23" spans="1:38" ht="12.75">
      <c r="A23" s="19">
        <v>19</v>
      </c>
      <c r="B23" s="19">
        <f>'1. Overall'!C21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9">
        <f t="shared" si="0"/>
        <v>0</v>
      </c>
    </row>
    <row r="24" spans="1:38" ht="12.75">
      <c r="A24" s="19">
        <v>20</v>
      </c>
      <c r="B24" s="19">
        <f>'1. Overall'!C22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9">
        <f t="shared" si="0"/>
        <v>0</v>
      </c>
    </row>
    <row r="25" spans="1:38" ht="12.75">
      <c r="A25" s="19">
        <v>21</v>
      </c>
      <c r="B25" s="19">
        <f>'1. Overall'!C23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9">
        <f t="shared" si="0"/>
        <v>0</v>
      </c>
    </row>
    <row r="26" spans="1:38" ht="12.75">
      <c r="A26" s="19">
        <v>22</v>
      </c>
      <c r="B26" s="19">
        <f>'1. Overall'!C24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9">
        <f t="shared" si="0"/>
        <v>0</v>
      </c>
    </row>
    <row r="27" spans="1:38" ht="12.75">
      <c r="A27" s="19">
        <v>23</v>
      </c>
      <c r="B27" s="19">
        <f>'1. Overall'!C25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9">
        <f t="shared" si="0"/>
        <v>0</v>
      </c>
    </row>
    <row r="28" spans="1:38" ht="12.75">
      <c r="A28" s="19">
        <v>24</v>
      </c>
      <c r="B28" s="19">
        <f>'1. Overall'!C26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9">
        <f t="shared" si="0"/>
        <v>0</v>
      </c>
    </row>
    <row r="29" spans="1:38" ht="12.75">
      <c r="A29" s="19">
        <v>25</v>
      </c>
      <c r="B29" s="19">
        <f>'1. Overall'!C27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9">
        <f t="shared" si="0"/>
        <v>0</v>
      </c>
    </row>
    <row r="30" spans="1:38" ht="12.75">
      <c r="A30" s="19">
        <v>26</v>
      </c>
      <c r="B30" s="19">
        <f>'1. Overall'!C28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9">
        <f t="shared" si="0"/>
        <v>0</v>
      </c>
    </row>
    <row r="31" spans="1:38" ht="12.75">
      <c r="A31" s="19">
        <v>27</v>
      </c>
      <c r="B31" s="19">
        <f>'1. Overall'!C29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9">
        <f t="shared" si="0"/>
        <v>0</v>
      </c>
    </row>
    <row r="32" spans="1:38" ht="12.75">
      <c r="A32" s="19">
        <v>28</v>
      </c>
      <c r="B32" s="19">
        <f>'1. Overall'!C30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9">
        <f t="shared" si="0"/>
        <v>0</v>
      </c>
    </row>
    <row r="33" spans="1:38" ht="12.75">
      <c r="A33" s="19">
        <v>29</v>
      </c>
      <c r="B33" s="19">
        <f>'1. Overall'!C31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9">
        <f t="shared" si="0"/>
        <v>0</v>
      </c>
    </row>
    <row r="34" spans="1:38" ht="12.75">
      <c r="A34" s="19">
        <v>30</v>
      </c>
      <c r="B34" s="19">
        <f>'1. Overall'!C32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9">
        <f t="shared" si="0"/>
        <v>0</v>
      </c>
    </row>
    <row r="35" spans="1:38" ht="12.75">
      <c r="A35" s="19">
        <v>31</v>
      </c>
      <c r="B35" s="19">
        <f>'1. Overall'!C33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9">
        <f t="shared" si="0"/>
        <v>0</v>
      </c>
    </row>
    <row r="36" spans="1:38" ht="12.75">
      <c r="A36" s="19">
        <v>32</v>
      </c>
      <c r="B36" s="19">
        <f>'1. Overall'!C34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9">
        <f t="shared" si="0"/>
        <v>0</v>
      </c>
    </row>
    <row r="37" spans="1:38" ht="12.75">
      <c r="A37" s="19"/>
      <c r="B37" s="19" t="s">
        <v>34</v>
      </c>
      <c r="C37" s="19">
        <f aca="true" t="shared" si="1" ref="C37:V37">SUM(C5:C36)</f>
        <v>0</v>
      </c>
      <c r="D37" s="19">
        <f t="shared" si="1"/>
        <v>0</v>
      </c>
      <c r="E37" s="19">
        <f t="shared" si="1"/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19">
        <f t="shared" si="1"/>
        <v>0</v>
      </c>
      <c r="P37" s="19">
        <f t="shared" si="1"/>
        <v>0</v>
      </c>
      <c r="Q37" s="19">
        <f t="shared" si="1"/>
        <v>0</v>
      </c>
      <c r="R37" s="19">
        <f t="shared" si="1"/>
        <v>0</v>
      </c>
      <c r="S37" s="19">
        <f t="shared" si="1"/>
        <v>0</v>
      </c>
      <c r="T37" s="19">
        <f t="shared" si="1"/>
        <v>0</v>
      </c>
      <c r="U37" s="19">
        <f t="shared" si="1"/>
        <v>0</v>
      </c>
      <c r="V37" s="19">
        <f t="shared" si="1"/>
        <v>0</v>
      </c>
      <c r="W37" s="19">
        <f aca="true" t="shared" si="2" ref="W37:AL37">SUM(W5:W36)</f>
        <v>0</v>
      </c>
      <c r="X37" s="19">
        <f t="shared" si="2"/>
        <v>0</v>
      </c>
      <c r="Y37" s="19">
        <f t="shared" si="2"/>
        <v>0</v>
      </c>
      <c r="Z37" s="19">
        <f t="shared" si="2"/>
        <v>0</v>
      </c>
      <c r="AA37" s="19">
        <f t="shared" si="2"/>
        <v>0</v>
      </c>
      <c r="AB37" s="19">
        <f t="shared" si="2"/>
        <v>0</v>
      </c>
      <c r="AC37" s="19">
        <f t="shared" si="2"/>
        <v>0</v>
      </c>
      <c r="AD37" s="19">
        <f t="shared" si="2"/>
        <v>0</v>
      </c>
      <c r="AE37" s="19">
        <f t="shared" si="2"/>
        <v>0</v>
      </c>
      <c r="AF37" s="19">
        <f t="shared" si="2"/>
        <v>0</v>
      </c>
      <c r="AG37" s="19">
        <f t="shared" si="2"/>
        <v>0</v>
      </c>
      <c r="AH37" s="19">
        <f t="shared" si="2"/>
        <v>0</v>
      </c>
      <c r="AI37" s="19">
        <f t="shared" si="2"/>
        <v>0</v>
      </c>
      <c r="AJ37" s="19">
        <f t="shared" si="2"/>
        <v>0</v>
      </c>
      <c r="AK37" s="19">
        <f t="shared" si="2"/>
        <v>0</v>
      </c>
      <c r="AL37" s="19">
        <f t="shared" si="2"/>
        <v>0</v>
      </c>
    </row>
    <row r="38" spans="1:38" ht="12.75">
      <c r="A38" s="19"/>
      <c r="B38" s="19" t="s">
        <v>35</v>
      </c>
      <c r="C38" s="3" t="e">
        <f>(C37/'1. Overall'!A35)</f>
        <v>#DIV/0!</v>
      </c>
      <c r="D38" s="3" t="e">
        <f>(D37/'1. Overall'!A35)</f>
        <v>#DIV/0!</v>
      </c>
      <c r="E38" s="3" t="e">
        <f>(E37/'1. Overall'!A35)</f>
        <v>#DIV/0!</v>
      </c>
      <c r="F38" s="3" t="e">
        <f>(F37/'1. Overall'!A35)</f>
        <v>#DIV/0!</v>
      </c>
      <c r="G38" s="3" t="e">
        <f>(G37/'1. Overall'!A35)</f>
        <v>#DIV/0!</v>
      </c>
      <c r="H38" s="3" t="e">
        <f>(H37/'1. Overall'!A35)</f>
        <v>#DIV/0!</v>
      </c>
      <c r="I38" s="3" t="e">
        <f>(I37/'1. Overall'!A35)</f>
        <v>#DIV/0!</v>
      </c>
      <c r="J38" s="3" t="e">
        <f>(J37/'1. Overall'!A35)</f>
        <v>#DIV/0!</v>
      </c>
      <c r="K38" s="3" t="e">
        <f>(K37/'1. Overall'!A35)</f>
        <v>#DIV/0!</v>
      </c>
      <c r="L38" s="3" t="e">
        <f>(L37/'1. Overall'!A35)</f>
        <v>#DIV/0!</v>
      </c>
      <c r="M38" s="3" t="e">
        <f>(M37/'1. Overall'!A35)</f>
        <v>#DIV/0!</v>
      </c>
      <c r="N38" s="3" t="e">
        <f>(N37/'1. Overall'!A35)</f>
        <v>#DIV/0!</v>
      </c>
      <c r="O38" s="3" t="e">
        <f>(O37/'1. Overall'!A35)</f>
        <v>#DIV/0!</v>
      </c>
      <c r="P38" s="3" t="e">
        <f>(P37/'1. Overall'!A35)</f>
        <v>#DIV/0!</v>
      </c>
      <c r="Q38" s="3" t="e">
        <f>(Q37/'1. Overall'!A35)</f>
        <v>#DIV/0!</v>
      </c>
      <c r="R38" s="3" t="e">
        <f>(R37/'1. Overall'!A35)</f>
        <v>#DIV/0!</v>
      </c>
      <c r="S38" s="3" t="e">
        <f>(S37/'1. Overall'!A35)</f>
        <v>#DIV/0!</v>
      </c>
      <c r="T38" s="3" t="e">
        <f>(T37/'1. Overall'!A35)</f>
        <v>#DIV/0!</v>
      </c>
      <c r="U38" s="3" t="e">
        <f>(U37/'1. Overall'!A35)</f>
        <v>#DIV/0!</v>
      </c>
      <c r="V38" s="3" t="e">
        <f>(V37/'1. Overall'!A35)</f>
        <v>#DIV/0!</v>
      </c>
      <c r="W38" s="3" t="e">
        <f>(W37/'1. Overall'!A35)</f>
        <v>#DIV/0!</v>
      </c>
      <c r="X38" s="3" t="e">
        <f>(X37/'1. Overall'!A35)</f>
        <v>#DIV/0!</v>
      </c>
      <c r="Y38" s="3" t="e">
        <f>(Y37/'1. Overall'!A35)</f>
        <v>#DIV/0!</v>
      </c>
      <c r="Z38" s="3" t="e">
        <f>(Z37/'1. Overall'!A35)</f>
        <v>#DIV/0!</v>
      </c>
      <c r="AA38" s="3" t="e">
        <f>(AA37/'1. Overall'!A35)</f>
        <v>#DIV/0!</v>
      </c>
      <c r="AB38" s="3" t="e">
        <f>(AB37/'1. Overall'!A35)</f>
        <v>#DIV/0!</v>
      </c>
      <c r="AC38" s="3" t="e">
        <f>(AC37/'1. Overall'!A35)</f>
        <v>#DIV/0!</v>
      </c>
      <c r="AD38" s="3" t="e">
        <f>(AD37/'1. Overall'!A35)</f>
        <v>#DIV/0!</v>
      </c>
      <c r="AE38" s="3" t="e">
        <f>(AE37/'1. Overall'!A35)</f>
        <v>#DIV/0!</v>
      </c>
      <c r="AF38" s="3" t="e">
        <f>(AF37/'1. Overall'!A35)</f>
        <v>#DIV/0!</v>
      </c>
      <c r="AG38" s="3" t="e">
        <f>(AG37/'1. Overall'!A35)</f>
        <v>#DIV/0!</v>
      </c>
      <c r="AH38" s="3" t="e">
        <f>(AH37/'1. Overall'!A35)</f>
        <v>#DIV/0!</v>
      </c>
      <c r="AI38" s="3" t="e">
        <f>(AI37/'1. Overall'!A35)</f>
        <v>#DIV/0!</v>
      </c>
      <c r="AJ38" s="3" t="e">
        <f>(AJ37/'1. Overall'!A35)</f>
        <v>#DIV/0!</v>
      </c>
      <c r="AK38" s="3" t="e">
        <f>(AK37/'1. Overall'!A35)</f>
        <v>#DIV/0!</v>
      </c>
      <c r="AL38" s="29" t="e">
        <f>(AL37/('1. Overall'!A35*35))</f>
        <v>#DIV/0!</v>
      </c>
    </row>
  </sheetData>
  <sheetProtection sheet="1" objects="1" scenarios="1"/>
  <protectedRanges>
    <protectedRange sqref="C5:AK36" name="Range1"/>
  </protectedRanges>
  <conditionalFormatting sqref="C38:AK38">
    <cfRule type="cellIs" priority="3" dxfId="0" operator="lessThan" stopIfTrue="1">
      <formula>0.25</formula>
    </cfRule>
    <cfRule type="cellIs" priority="4" dxfId="1" operator="greaterThanOrEqual" stopIfTrue="1">
      <formula>0.5</formula>
    </cfRule>
  </conditionalFormatting>
  <conditionalFormatting sqref="C5:AK36">
    <cfRule type="cellIs" priority="1" dxfId="2" operator="equal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4.00390625" style="0" customWidth="1"/>
    <col min="4" max="5" width="3.710937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3.57421875" style="0" customWidth="1"/>
    <col min="11" max="11" width="3.28125" style="0" customWidth="1"/>
    <col min="12" max="12" width="3.8515625" style="0" customWidth="1"/>
    <col min="13" max="14" width="3.7109375" style="0" customWidth="1"/>
    <col min="15" max="15" width="3.421875" style="0" customWidth="1"/>
    <col min="16" max="16" width="3.57421875" style="0" customWidth="1"/>
    <col min="17" max="17" width="3.421875" style="0" customWidth="1"/>
    <col min="18" max="18" width="3.7109375" style="0" customWidth="1"/>
    <col min="19" max="21" width="3.57421875" style="0" customWidth="1"/>
    <col min="22" max="22" width="3.8515625" style="0" customWidth="1"/>
    <col min="23" max="23" width="4.00390625" style="0" customWidth="1"/>
    <col min="24" max="24" width="3.57421875" style="0" customWidth="1"/>
    <col min="25" max="25" width="3.140625" style="0" customWidth="1"/>
    <col min="26" max="26" width="3.421875" style="0" customWidth="1"/>
    <col min="27" max="27" width="3.28125" style="0" customWidth="1"/>
    <col min="28" max="29" width="3.57421875" style="0" customWidth="1"/>
    <col min="30" max="31" width="3.421875" style="0" customWidth="1"/>
    <col min="32" max="33" width="3.7109375" style="0" customWidth="1"/>
    <col min="34" max="35" width="3.57421875" style="0" customWidth="1"/>
    <col min="36" max="36" width="3.7109375" style="0" customWidth="1"/>
    <col min="37" max="37" width="4.00390625" style="0" customWidth="1"/>
  </cols>
  <sheetData>
    <row r="1" ht="12.75">
      <c r="A1" s="2" t="s">
        <v>78</v>
      </c>
    </row>
    <row r="2" spans="1:38" ht="136.5">
      <c r="A2" s="21" t="s">
        <v>102</v>
      </c>
      <c r="B2" s="19"/>
      <c r="C2" s="26" t="s">
        <v>79</v>
      </c>
      <c r="D2" s="26" t="s">
        <v>80</v>
      </c>
      <c r="E2" s="26" t="s">
        <v>12</v>
      </c>
      <c r="F2" s="26" t="s">
        <v>81</v>
      </c>
      <c r="G2" s="26" t="s">
        <v>82</v>
      </c>
      <c r="H2" s="26" t="s">
        <v>83</v>
      </c>
      <c r="I2" s="26" t="s">
        <v>83</v>
      </c>
      <c r="J2" s="26" t="s">
        <v>97</v>
      </c>
      <c r="K2" s="26" t="s">
        <v>98</v>
      </c>
      <c r="L2" s="26" t="s">
        <v>99</v>
      </c>
      <c r="M2" s="26" t="s">
        <v>100</v>
      </c>
      <c r="N2" s="26" t="s">
        <v>101</v>
      </c>
      <c r="O2" s="26" t="s">
        <v>103</v>
      </c>
      <c r="P2" s="26" t="s">
        <v>104</v>
      </c>
      <c r="Q2" s="26" t="s">
        <v>105</v>
      </c>
      <c r="R2" s="26" t="s">
        <v>106</v>
      </c>
      <c r="S2" s="26" t="s">
        <v>107</v>
      </c>
      <c r="T2" s="26" t="s">
        <v>108</v>
      </c>
      <c r="U2" s="26" t="s">
        <v>109</v>
      </c>
      <c r="V2" s="26" t="s">
        <v>110</v>
      </c>
      <c r="W2" s="26" t="s">
        <v>110</v>
      </c>
      <c r="X2" s="26" t="s">
        <v>111</v>
      </c>
      <c r="Y2" s="26" t="s">
        <v>112</v>
      </c>
      <c r="Z2" s="26" t="s">
        <v>113</v>
      </c>
      <c r="AA2" s="26" t="s">
        <v>114</v>
      </c>
      <c r="AB2" s="26" t="s">
        <v>115</v>
      </c>
      <c r="AC2" s="26" t="s">
        <v>116</v>
      </c>
      <c r="AD2" s="26" t="s">
        <v>116</v>
      </c>
      <c r="AE2" s="26" t="s">
        <v>117</v>
      </c>
      <c r="AF2" s="26" t="s">
        <v>118</v>
      </c>
      <c r="AG2" s="26" t="s">
        <v>119</v>
      </c>
      <c r="AH2" s="26" t="s">
        <v>120</v>
      </c>
      <c r="AI2" s="26" t="s">
        <v>121</v>
      </c>
      <c r="AJ2" s="26" t="s">
        <v>122</v>
      </c>
      <c r="AK2" s="26" t="s">
        <v>123</v>
      </c>
      <c r="AL2" s="19"/>
    </row>
    <row r="3" spans="1:38" ht="25.5">
      <c r="A3" s="19"/>
      <c r="B3" s="19"/>
      <c r="C3" s="28" t="s">
        <v>28</v>
      </c>
      <c r="D3" s="28" t="s">
        <v>28</v>
      </c>
      <c r="E3" s="25" t="s">
        <v>28</v>
      </c>
      <c r="F3" s="28" t="s">
        <v>29</v>
      </c>
      <c r="G3" s="28" t="s">
        <v>28</v>
      </c>
      <c r="H3" s="28" t="s">
        <v>62</v>
      </c>
      <c r="I3" s="28" t="s">
        <v>62</v>
      </c>
      <c r="J3" s="28" t="s">
        <v>28</v>
      </c>
      <c r="K3" s="28" t="s">
        <v>31</v>
      </c>
      <c r="L3" s="28" t="s">
        <v>27</v>
      </c>
      <c r="M3" s="28" t="s">
        <v>31</v>
      </c>
      <c r="N3" s="28" t="s">
        <v>29</v>
      </c>
      <c r="O3" s="28" t="s">
        <v>32</v>
      </c>
      <c r="P3" s="28" t="s">
        <v>27</v>
      </c>
      <c r="Q3" s="28" t="s">
        <v>29</v>
      </c>
      <c r="R3" s="28" t="s">
        <v>27</v>
      </c>
      <c r="S3" s="28" t="s">
        <v>28</v>
      </c>
      <c r="T3" s="28" t="s">
        <v>27</v>
      </c>
      <c r="U3" s="28" t="s">
        <v>28</v>
      </c>
      <c r="V3" s="28" t="s">
        <v>28</v>
      </c>
      <c r="W3" s="22" t="s">
        <v>28</v>
      </c>
      <c r="X3" s="22" t="s">
        <v>27</v>
      </c>
      <c r="Y3" s="22" t="s">
        <v>28</v>
      </c>
      <c r="Z3" s="22" t="s">
        <v>29</v>
      </c>
      <c r="AA3" s="22" t="s">
        <v>27</v>
      </c>
      <c r="AB3" s="22" t="s">
        <v>31</v>
      </c>
      <c r="AC3" s="22" t="s">
        <v>62</v>
      </c>
      <c r="AD3" s="22" t="s">
        <v>62</v>
      </c>
      <c r="AE3" s="22" t="s">
        <v>28</v>
      </c>
      <c r="AF3" s="22" t="s">
        <v>28</v>
      </c>
      <c r="AG3" s="22" t="s">
        <v>28</v>
      </c>
      <c r="AH3" s="22" t="s">
        <v>31</v>
      </c>
      <c r="AI3" s="22" t="s">
        <v>31</v>
      </c>
      <c r="AJ3" s="22" t="s">
        <v>32</v>
      </c>
      <c r="AK3" s="22" t="s">
        <v>27</v>
      </c>
      <c r="AL3" s="19"/>
    </row>
    <row r="4" spans="1:38" ht="12.75">
      <c r="A4" s="19"/>
      <c r="B4" s="19" t="s">
        <v>7</v>
      </c>
      <c r="C4" s="22" t="s">
        <v>84</v>
      </c>
      <c r="D4" s="22" t="s">
        <v>85</v>
      </c>
      <c r="E4" s="23">
        <v>2</v>
      </c>
      <c r="F4" s="23">
        <v>3</v>
      </c>
      <c r="G4" s="23">
        <v>4</v>
      </c>
      <c r="H4" s="22" t="s">
        <v>86</v>
      </c>
      <c r="I4" s="22" t="s">
        <v>87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3">
        <v>11</v>
      </c>
      <c r="P4" s="23">
        <v>12</v>
      </c>
      <c r="Q4" s="23">
        <v>13</v>
      </c>
      <c r="R4" s="23">
        <v>14</v>
      </c>
      <c r="S4" s="23">
        <v>15</v>
      </c>
      <c r="T4" s="23">
        <v>16</v>
      </c>
      <c r="U4" s="22" t="s">
        <v>88</v>
      </c>
      <c r="V4" s="22" t="s">
        <v>89</v>
      </c>
      <c r="W4" s="22" t="s">
        <v>90</v>
      </c>
      <c r="X4" s="23">
        <v>18</v>
      </c>
      <c r="Y4" s="23">
        <v>19</v>
      </c>
      <c r="Z4" s="23">
        <v>20</v>
      </c>
      <c r="AA4" s="23">
        <v>21</v>
      </c>
      <c r="AB4" s="23">
        <v>22</v>
      </c>
      <c r="AC4" s="22" t="s">
        <v>91</v>
      </c>
      <c r="AD4" s="22" t="s">
        <v>92</v>
      </c>
      <c r="AE4" s="23">
        <v>24</v>
      </c>
      <c r="AF4" s="22" t="s">
        <v>93</v>
      </c>
      <c r="AG4" s="22" t="s">
        <v>94</v>
      </c>
      <c r="AH4" s="22" t="s">
        <v>47</v>
      </c>
      <c r="AI4" s="22" t="s">
        <v>48</v>
      </c>
      <c r="AJ4" s="22" t="s">
        <v>95</v>
      </c>
      <c r="AK4" s="22" t="s">
        <v>96</v>
      </c>
      <c r="AL4" s="19" t="s">
        <v>33</v>
      </c>
    </row>
    <row r="5" spans="1:38" ht="12.75">
      <c r="A5" s="19">
        <v>1</v>
      </c>
      <c r="B5" s="19">
        <f>'1. Overall'!C3</f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9">
        <f>SUM(C5:AK5)</f>
        <v>0</v>
      </c>
    </row>
    <row r="6" spans="1:38" ht="12.75">
      <c r="A6" s="19">
        <v>2</v>
      </c>
      <c r="B6" s="19">
        <f>'1. Overall'!C4</f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9">
        <f aca="true" t="shared" si="0" ref="AL6:AL36">SUM(C6:AK6)</f>
        <v>0</v>
      </c>
    </row>
    <row r="7" spans="1:38" ht="12.75">
      <c r="A7" s="19">
        <v>3</v>
      </c>
      <c r="B7" s="19">
        <f>'1. Overall'!C5</f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9">
        <f t="shared" si="0"/>
        <v>0</v>
      </c>
    </row>
    <row r="8" spans="1:38" ht="12.75">
      <c r="A8" s="19">
        <v>4</v>
      </c>
      <c r="B8" s="19">
        <f>'1. Overall'!C6</f>
        <v>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9">
        <f t="shared" si="0"/>
        <v>0</v>
      </c>
    </row>
    <row r="9" spans="1:38" ht="12.75">
      <c r="A9" s="19">
        <v>5</v>
      </c>
      <c r="B9" s="19">
        <f>'1. Overall'!C7</f>
        <v>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9">
        <f t="shared" si="0"/>
        <v>0</v>
      </c>
    </row>
    <row r="10" spans="1:38" ht="12.75">
      <c r="A10" s="19">
        <v>6</v>
      </c>
      <c r="B10" s="19">
        <f>'1. Overall'!C8</f>
        <v>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9">
        <f t="shared" si="0"/>
        <v>0</v>
      </c>
    </row>
    <row r="11" spans="1:38" ht="12.75">
      <c r="A11" s="19">
        <v>7</v>
      </c>
      <c r="B11" s="19">
        <f>'1. Overall'!C9</f>
        <v>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9">
        <f t="shared" si="0"/>
        <v>0</v>
      </c>
    </row>
    <row r="12" spans="1:38" ht="12.75">
      <c r="A12" s="19">
        <v>8</v>
      </c>
      <c r="B12" s="19">
        <f>'1. Overall'!C10</f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9">
        <f t="shared" si="0"/>
        <v>0</v>
      </c>
    </row>
    <row r="13" spans="1:38" ht="12.75">
      <c r="A13" s="19">
        <v>9</v>
      </c>
      <c r="B13" s="19">
        <f>'1. Overall'!C11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9">
        <f t="shared" si="0"/>
        <v>0</v>
      </c>
    </row>
    <row r="14" spans="1:38" ht="12.75">
      <c r="A14" s="19">
        <v>10</v>
      </c>
      <c r="B14" s="19">
        <f>'1. Overall'!C12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9">
        <f t="shared" si="0"/>
        <v>0</v>
      </c>
    </row>
    <row r="15" spans="1:38" ht="12.75">
      <c r="A15" s="19">
        <v>11</v>
      </c>
      <c r="B15" s="19">
        <f>'1. Overall'!C13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9">
        <f t="shared" si="0"/>
        <v>0</v>
      </c>
    </row>
    <row r="16" spans="1:38" ht="12.75">
      <c r="A16" s="19">
        <v>12</v>
      </c>
      <c r="B16" s="19">
        <f>'1. Overall'!C14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9">
        <f t="shared" si="0"/>
        <v>0</v>
      </c>
    </row>
    <row r="17" spans="1:38" ht="12.75">
      <c r="A17" s="19">
        <v>13</v>
      </c>
      <c r="B17" s="19">
        <f>'1. Overall'!C15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9">
        <f t="shared" si="0"/>
        <v>0</v>
      </c>
    </row>
    <row r="18" spans="1:38" ht="12.75">
      <c r="A18" s="19">
        <v>14</v>
      </c>
      <c r="B18" s="19">
        <f>'1. Overall'!C16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9">
        <f t="shared" si="0"/>
        <v>0</v>
      </c>
    </row>
    <row r="19" spans="1:38" ht="12.75">
      <c r="A19" s="19">
        <v>15</v>
      </c>
      <c r="B19" s="19">
        <f>'1. Overall'!C17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9">
        <f t="shared" si="0"/>
        <v>0</v>
      </c>
    </row>
    <row r="20" spans="1:38" ht="12.75">
      <c r="A20" s="19">
        <v>16</v>
      </c>
      <c r="B20" s="19">
        <f>'1. Overall'!C18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9">
        <f t="shared" si="0"/>
        <v>0</v>
      </c>
    </row>
    <row r="21" spans="1:38" ht="12.75">
      <c r="A21" s="19">
        <v>17</v>
      </c>
      <c r="B21" s="19">
        <f>'1. Overall'!C19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9">
        <f t="shared" si="0"/>
        <v>0</v>
      </c>
    </row>
    <row r="22" spans="1:38" ht="12.75">
      <c r="A22" s="19">
        <v>18</v>
      </c>
      <c r="B22" s="19">
        <f>'1. Overall'!C20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9">
        <f t="shared" si="0"/>
        <v>0</v>
      </c>
    </row>
    <row r="23" spans="1:38" ht="12.75">
      <c r="A23" s="19">
        <v>19</v>
      </c>
      <c r="B23" s="19">
        <f>'1. Overall'!C21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9">
        <f t="shared" si="0"/>
        <v>0</v>
      </c>
    </row>
    <row r="24" spans="1:38" ht="12.75">
      <c r="A24" s="19">
        <v>20</v>
      </c>
      <c r="B24" s="19">
        <f>'1. Overall'!C22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9">
        <f t="shared" si="0"/>
        <v>0</v>
      </c>
    </row>
    <row r="25" spans="1:38" ht="12.75">
      <c r="A25" s="19">
        <v>21</v>
      </c>
      <c r="B25" s="19">
        <f>'1. Overall'!C23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9">
        <f t="shared" si="0"/>
        <v>0</v>
      </c>
    </row>
    <row r="26" spans="1:38" ht="12.75">
      <c r="A26" s="19">
        <v>22</v>
      </c>
      <c r="B26" s="19">
        <f>'1. Overall'!C24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9">
        <f t="shared" si="0"/>
        <v>0</v>
      </c>
    </row>
    <row r="27" spans="1:38" ht="12.75">
      <c r="A27" s="19">
        <v>23</v>
      </c>
      <c r="B27" s="19">
        <f>'1. Overall'!C25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9">
        <f t="shared" si="0"/>
        <v>0</v>
      </c>
    </row>
    <row r="28" spans="1:38" ht="12.75">
      <c r="A28" s="19">
        <v>24</v>
      </c>
      <c r="B28" s="19">
        <f>'1. Overall'!C26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9">
        <f t="shared" si="0"/>
        <v>0</v>
      </c>
    </row>
    <row r="29" spans="1:38" ht="12.75">
      <c r="A29" s="19">
        <v>25</v>
      </c>
      <c r="B29" s="19">
        <f>'1. Overall'!C27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9">
        <f t="shared" si="0"/>
        <v>0</v>
      </c>
    </row>
    <row r="30" spans="1:38" ht="12.75">
      <c r="A30" s="19">
        <v>26</v>
      </c>
      <c r="B30" s="19">
        <f>'1. Overall'!C28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9">
        <f t="shared" si="0"/>
        <v>0</v>
      </c>
    </row>
    <row r="31" spans="1:38" ht="12.75">
      <c r="A31" s="19">
        <v>27</v>
      </c>
      <c r="B31" s="19">
        <f>'1. Overall'!C29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9">
        <f t="shared" si="0"/>
        <v>0</v>
      </c>
    </row>
    <row r="32" spans="1:38" ht="12.75">
      <c r="A32" s="19">
        <v>28</v>
      </c>
      <c r="B32" s="19">
        <f>'1. Overall'!C30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9">
        <f t="shared" si="0"/>
        <v>0</v>
      </c>
    </row>
    <row r="33" spans="1:38" ht="12.75">
      <c r="A33" s="19">
        <v>29</v>
      </c>
      <c r="B33" s="19">
        <f>'1. Overall'!C31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9">
        <f t="shared" si="0"/>
        <v>0</v>
      </c>
    </row>
    <row r="34" spans="1:38" ht="12.75">
      <c r="A34" s="19">
        <v>30</v>
      </c>
      <c r="B34" s="19">
        <f>'1. Overall'!C32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9">
        <f t="shared" si="0"/>
        <v>0</v>
      </c>
    </row>
    <row r="35" spans="1:38" ht="12.75">
      <c r="A35" s="19">
        <v>31</v>
      </c>
      <c r="B35" s="19">
        <f>'1. Overall'!C33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9">
        <f t="shared" si="0"/>
        <v>0</v>
      </c>
    </row>
    <row r="36" spans="1:38" ht="12.75">
      <c r="A36" s="19">
        <v>32</v>
      </c>
      <c r="B36" s="19">
        <f>'1. Overall'!C34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9">
        <f t="shared" si="0"/>
        <v>0</v>
      </c>
    </row>
    <row r="37" spans="1:38" ht="12.75">
      <c r="A37" s="19"/>
      <c r="B37" s="19" t="s">
        <v>34</v>
      </c>
      <c r="C37" s="19">
        <f aca="true" t="shared" si="1" ref="C37:AK37">SUM(C5:C36)</f>
        <v>0</v>
      </c>
      <c r="D37" s="19">
        <f t="shared" si="1"/>
        <v>0</v>
      </c>
      <c r="E37" s="19">
        <f t="shared" si="1"/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 t="shared" si="1"/>
        <v>0</v>
      </c>
      <c r="J37" s="19">
        <f t="shared" si="1"/>
        <v>0</v>
      </c>
      <c r="K37" s="19">
        <f t="shared" si="1"/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19">
        <f t="shared" si="1"/>
        <v>0</v>
      </c>
      <c r="P37" s="19">
        <f t="shared" si="1"/>
        <v>0</v>
      </c>
      <c r="Q37" s="19">
        <f t="shared" si="1"/>
        <v>0</v>
      </c>
      <c r="R37" s="19">
        <f t="shared" si="1"/>
        <v>0</v>
      </c>
      <c r="S37" s="19">
        <f t="shared" si="1"/>
        <v>0</v>
      </c>
      <c r="T37" s="19">
        <f t="shared" si="1"/>
        <v>0</v>
      </c>
      <c r="U37" s="19">
        <f t="shared" si="1"/>
        <v>0</v>
      </c>
      <c r="V37" s="19">
        <f t="shared" si="1"/>
        <v>0</v>
      </c>
      <c r="W37" s="19">
        <f t="shared" si="1"/>
        <v>0</v>
      </c>
      <c r="X37" s="19">
        <f t="shared" si="1"/>
        <v>0</v>
      </c>
      <c r="Y37" s="19">
        <f t="shared" si="1"/>
        <v>0</v>
      </c>
      <c r="Z37" s="19">
        <f t="shared" si="1"/>
        <v>0</v>
      </c>
      <c r="AA37" s="19">
        <f t="shared" si="1"/>
        <v>0</v>
      </c>
      <c r="AB37" s="19">
        <f t="shared" si="1"/>
        <v>0</v>
      </c>
      <c r="AC37" s="19">
        <f t="shared" si="1"/>
        <v>0</v>
      </c>
      <c r="AD37" s="19">
        <f t="shared" si="1"/>
        <v>0</v>
      </c>
      <c r="AE37" s="19">
        <f t="shared" si="1"/>
        <v>0</v>
      </c>
      <c r="AF37" s="19">
        <f t="shared" si="1"/>
        <v>0</v>
      </c>
      <c r="AG37" s="19">
        <f t="shared" si="1"/>
        <v>0</v>
      </c>
      <c r="AH37" s="19">
        <f t="shared" si="1"/>
        <v>0</v>
      </c>
      <c r="AI37" s="19">
        <f t="shared" si="1"/>
        <v>0</v>
      </c>
      <c r="AJ37" s="19">
        <f t="shared" si="1"/>
        <v>0</v>
      </c>
      <c r="AK37" s="19">
        <f t="shared" si="1"/>
        <v>0</v>
      </c>
      <c r="AL37" s="19">
        <f>SUM(AL5:AL36)</f>
        <v>0</v>
      </c>
    </row>
    <row r="38" spans="1:38" ht="12.75">
      <c r="A38" s="19"/>
      <c r="B38" s="19" t="s">
        <v>35</v>
      </c>
      <c r="C38" s="3" t="e">
        <f>(C37/'1. Overall'!A35)</f>
        <v>#DIV/0!</v>
      </c>
      <c r="D38" s="3" t="e">
        <f>(D37/'1. Overall'!A35)</f>
        <v>#DIV/0!</v>
      </c>
      <c r="E38" s="3" t="e">
        <f>(E37/'1. Overall'!A35)</f>
        <v>#DIV/0!</v>
      </c>
      <c r="F38" s="3" t="e">
        <f>(F37/'1. Overall'!A35)</f>
        <v>#DIV/0!</v>
      </c>
      <c r="G38" s="3" t="e">
        <f>(G37/'1. Overall'!A35)</f>
        <v>#DIV/0!</v>
      </c>
      <c r="H38" s="3" t="e">
        <f>(H37/'1. Overall'!A35)</f>
        <v>#DIV/0!</v>
      </c>
      <c r="I38" s="3" t="e">
        <f>(I37/'1. Overall'!A35)</f>
        <v>#DIV/0!</v>
      </c>
      <c r="J38" s="3" t="e">
        <f>(J37/'1. Overall'!A35)</f>
        <v>#DIV/0!</v>
      </c>
      <c r="K38" s="3" t="e">
        <f>(K37/'1. Overall'!A35)</f>
        <v>#DIV/0!</v>
      </c>
      <c r="L38" s="3" t="e">
        <f>(L37/'1. Overall'!A35)</f>
        <v>#DIV/0!</v>
      </c>
      <c r="M38" s="3" t="e">
        <f>(M37/'1. Overall'!A35)</f>
        <v>#DIV/0!</v>
      </c>
      <c r="N38" s="3" t="e">
        <f>(N37/'1. Overall'!A35)</f>
        <v>#DIV/0!</v>
      </c>
      <c r="O38" s="3" t="e">
        <f>(O37/'1. Overall'!A35)</f>
        <v>#DIV/0!</v>
      </c>
      <c r="P38" s="3" t="e">
        <f>(P37/'1. Overall'!A35)</f>
        <v>#DIV/0!</v>
      </c>
      <c r="Q38" s="3" t="e">
        <f>(Q37/'1. Overall'!A35)</f>
        <v>#DIV/0!</v>
      </c>
      <c r="R38" s="3" t="e">
        <f>(R37/'1. Overall'!A35)</f>
        <v>#DIV/0!</v>
      </c>
      <c r="S38" s="3" t="e">
        <f>(S37/'1. Overall'!A35)</f>
        <v>#DIV/0!</v>
      </c>
      <c r="T38" s="3" t="e">
        <f>(T37/'1. Overall'!A35)</f>
        <v>#DIV/0!</v>
      </c>
      <c r="U38" s="3" t="e">
        <f>(U37/'1. Overall'!A35)</f>
        <v>#DIV/0!</v>
      </c>
      <c r="V38" s="3" t="e">
        <f>(V37/'1. Overall'!A35)</f>
        <v>#DIV/0!</v>
      </c>
      <c r="W38" s="3" t="e">
        <f>(W37/'1. Overall'!A35)</f>
        <v>#DIV/0!</v>
      </c>
      <c r="X38" s="3" t="e">
        <f>(X37/'1. Overall'!A35)</f>
        <v>#DIV/0!</v>
      </c>
      <c r="Y38" s="3" t="e">
        <f>(Y37/'1. Overall'!A35)</f>
        <v>#DIV/0!</v>
      </c>
      <c r="Z38" s="3" t="e">
        <f>(Z37/'1. Overall'!A35)</f>
        <v>#DIV/0!</v>
      </c>
      <c r="AA38" s="3" t="e">
        <f>(AA37/'1. Overall'!A35)</f>
        <v>#DIV/0!</v>
      </c>
      <c r="AB38" s="3" t="e">
        <f>(AB37/'1. Overall'!A35)</f>
        <v>#DIV/0!</v>
      </c>
      <c r="AC38" s="3" t="e">
        <f>(AC37/'1. Overall'!A35)</f>
        <v>#DIV/0!</v>
      </c>
      <c r="AD38" s="3" t="e">
        <f>(AD37/'1. Overall'!A35)</f>
        <v>#DIV/0!</v>
      </c>
      <c r="AE38" s="3" t="e">
        <f>(AE37/'1. Overall'!A35)</f>
        <v>#DIV/0!</v>
      </c>
      <c r="AF38" s="3" t="e">
        <f>(AF37/'1. Overall'!A35)</f>
        <v>#DIV/0!</v>
      </c>
      <c r="AG38" s="3" t="e">
        <f>(AG37/'1. Overall'!A35)</f>
        <v>#DIV/0!</v>
      </c>
      <c r="AH38" s="3" t="e">
        <f>(AH37/'1. Overall'!A35)</f>
        <v>#DIV/0!</v>
      </c>
      <c r="AI38" s="3" t="e">
        <f>(AI37/'1. Overall'!A35)</f>
        <v>#DIV/0!</v>
      </c>
      <c r="AJ38" s="3" t="e">
        <f>(AJ37/'1. Overall'!A35)</f>
        <v>#DIV/0!</v>
      </c>
      <c r="AK38" s="3" t="e">
        <f>(AK37/'1. Overall'!A35)</f>
        <v>#DIV/0!</v>
      </c>
      <c r="AL38" s="29" t="e">
        <f>(AL37/('1. Overall'!A35*35))</f>
        <v>#DIV/0!</v>
      </c>
    </row>
  </sheetData>
  <sheetProtection sheet="1" objects="1" scenarios="1"/>
  <protectedRanges>
    <protectedRange sqref="C5:AK36" name="Range1"/>
  </protectedRanges>
  <conditionalFormatting sqref="C38:AK38">
    <cfRule type="cellIs" priority="19" dxfId="0" operator="lessThan" stopIfTrue="1">
      <formula>0.25</formula>
    </cfRule>
    <cfRule type="cellIs" priority="20" dxfId="1" operator="greaterThanOrEqual" stopIfTrue="1">
      <formula>0.5</formula>
    </cfRule>
  </conditionalFormatting>
  <conditionalFormatting sqref="C5:AK36">
    <cfRule type="cellIs" priority="17" dxfId="2" operator="equal" stopIfTrue="1">
      <formula>0</formula>
    </cfRule>
    <cfRule type="cellIs" priority="18" dxfId="1" operator="equal" stopIfTrue="1">
      <formula>1</formula>
    </cfRule>
  </conditionalFormatting>
  <conditionalFormatting sqref="C5:AK8">
    <cfRule type="cellIs" priority="15" dxfId="2" operator="equal" stopIfTrue="1">
      <formula>0</formula>
    </cfRule>
    <cfRule type="cellIs" priority="16" dxfId="1" operator="equal" stopIfTrue="1">
      <formula>1</formula>
    </cfRule>
  </conditionalFormatting>
  <conditionalFormatting sqref="C9:AK12">
    <cfRule type="cellIs" priority="13" dxfId="2" operator="equal" stopIfTrue="1">
      <formula>0</formula>
    </cfRule>
    <cfRule type="cellIs" priority="14" dxfId="1" operator="equal" stopIfTrue="1">
      <formula>1</formula>
    </cfRule>
  </conditionalFormatting>
  <conditionalFormatting sqref="C13:AK16">
    <cfRule type="cellIs" priority="11" dxfId="2" operator="equal" stopIfTrue="1">
      <formula>0</formula>
    </cfRule>
    <cfRule type="cellIs" priority="12" dxfId="1" operator="equal" stopIfTrue="1">
      <formula>1</formula>
    </cfRule>
  </conditionalFormatting>
  <conditionalFormatting sqref="C17:AK20">
    <cfRule type="cellIs" priority="9" dxfId="2" operator="equal" stopIfTrue="1">
      <formula>0</formula>
    </cfRule>
    <cfRule type="cellIs" priority="10" dxfId="1" operator="equal" stopIfTrue="1">
      <formula>1</formula>
    </cfRule>
  </conditionalFormatting>
  <conditionalFormatting sqref="C21:AK24">
    <cfRule type="cellIs" priority="7" dxfId="2" operator="equal" stopIfTrue="1">
      <formula>0</formula>
    </cfRule>
    <cfRule type="cellIs" priority="8" dxfId="1" operator="equal" stopIfTrue="1">
      <formula>1</formula>
    </cfRule>
  </conditionalFormatting>
  <conditionalFormatting sqref="C25:AK28">
    <cfRule type="cellIs" priority="5" dxfId="2" operator="equal" stopIfTrue="1">
      <formula>0</formula>
    </cfRule>
    <cfRule type="cellIs" priority="6" dxfId="1" operator="equal" stopIfTrue="1">
      <formula>1</formula>
    </cfRule>
  </conditionalFormatting>
  <conditionalFormatting sqref="C29:AK32">
    <cfRule type="cellIs" priority="3" dxfId="2" operator="equal" stopIfTrue="1">
      <formula>0</formula>
    </cfRule>
    <cfRule type="cellIs" priority="4" dxfId="1" operator="equal" stopIfTrue="1">
      <formula>1</formula>
    </cfRule>
  </conditionalFormatting>
  <conditionalFormatting sqref="C33:AK36">
    <cfRule type="cellIs" priority="1" dxfId="2" operator="equal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4.28125" style="0" customWidth="1"/>
    <col min="2" max="2" width="21.7109375" style="0" customWidth="1"/>
  </cols>
  <sheetData>
    <row r="1" ht="12.75">
      <c r="A1" s="2" t="s">
        <v>134</v>
      </c>
    </row>
    <row r="2" spans="1:2" ht="12.75">
      <c r="A2" s="5" t="s">
        <v>135</v>
      </c>
      <c r="B2" s="13"/>
    </row>
    <row r="3" spans="1:8" ht="12.75">
      <c r="A3" s="30"/>
      <c r="B3" s="19" t="s">
        <v>7</v>
      </c>
      <c r="C3" s="22" t="s">
        <v>27</v>
      </c>
      <c r="D3" s="22" t="s">
        <v>28</v>
      </c>
      <c r="E3" s="22" t="s">
        <v>29</v>
      </c>
      <c r="F3" s="22" t="s">
        <v>31</v>
      </c>
      <c r="G3" s="22" t="s">
        <v>62</v>
      </c>
      <c r="H3" s="31"/>
    </row>
    <row r="4" spans="1:8" ht="12.75">
      <c r="A4" s="19">
        <v>1</v>
      </c>
      <c r="B4" s="19">
        <f>'1. Overall'!C3</f>
        <v>0</v>
      </c>
      <c r="C4" s="1">
        <f>'2. Mental'!N5+'2. Mental'!O5+'2. Mental'!Q5+'2. Mental'!R5+'2. Mental'!U5+'3. Paper A'!D5+'3. Paper A'!K5+'3. Paper A'!M5+'3. Paper A'!N5+'3. Paper A'!Q5+'3. Paper A'!V5+'3. Paper A'!AI5+'3. Paper A'!AJ5+'4. Paper B'!L5+'4. Paper B'!O5+'4. Paper B'!P5+'4. Paper B'!R5+'4. Paper B'!T5+'4. Paper B'!X5+'4. Paper B'!AA5+'4. Paper B'!AJ5+'4. Paper B'!AK5</f>
        <v>0</v>
      </c>
      <c r="D4" s="1">
        <f>'2. Mental'!C5+'2. Mental'!D5+'2. Mental'!E5+'2. Mental'!F5+'2. Mental'!G5+'2. Mental'!I5+'2. Mental'!K5+'2. Mental'!M5+'2. Mental'!S5+'2. Mental'!V5+'3. Paper A'!C5+'3. Paper A'!E5+'3. Paper A'!G5+'3. Paper A'!H5+'3. Paper A'!J5+'3. Paper A'!R5+'3. Paper A'!S5+'3. Paper A'!U5+'3. Paper A'!AB5+'3. Paper A'!AC5+'3. Paper A'!AD5+'3. Paper A'!AG5+'3. Paper A'!AH5+'4. Paper B'!C5+'4. Paper B'!D5+'4. Paper B'!E5+'4. Paper B'!G5+'4. Paper B'!J5+'4. Paper B'!S5+'4. Paper B'!U5+'4. Paper B'!V5+'4. Paper B'!W5+'4. Paper B'!Y5+'4. Paper B'!AE5+'4. Paper B'!AF5+'4. Paper B'!AG5</f>
        <v>0</v>
      </c>
      <c r="E4" s="1">
        <f>'2. Mental'!H5+'2. Mental'!P5+'3. Paper A'!I5+'3. Paper A'!L5+'3. Paper A'!T5+'3. Paper A'!W5+'3. Paper A'!AE5+'3. Paper A'!AK5+'4. Paper B'!N5+'4. Paper B'!Q5+'4. Paper B'!Z5+'4. Paper B'!F5</f>
        <v>0</v>
      </c>
      <c r="F4" s="1">
        <f>'2. Mental'!J5+'2. Mental'!L5+'2. Mental'!T5+'3. Paper A'!F5+'3. Paper A'!X5+'3. Paper A'!AA5+'4. Paper B'!K5+'4. Paper B'!M5+'4. Paper B'!AB5+'4. Paper B'!AH5+'4. Paper B'!AI5</f>
        <v>0</v>
      </c>
      <c r="G4" s="1">
        <f>'3. Paper A'!O5+'3. Paper A'!P5+'3. Paper A'!Y5+'3. Paper A'!Z5+'3. Paper A'!AF5+'4. Paper B'!H5+'4. Paper B'!I5+'4. Paper B'!AC5+'4. Paper B'!AD5</f>
        <v>0</v>
      </c>
      <c r="H4" s="31"/>
    </row>
    <row r="5" spans="1:8" ht="12.75">
      <c r="A5" s="19">
        <v>2</v>
      </c>
      <c r="B5" s="19">
        <f>'1. Overall'!C4</f>
        <v>0</v>
      </c>
      <c r="C5" s="1">
        <f>'2. Mental'!N6+'2. Mental'!O6+'2. Mental'!Q6+'2. Mental'!R6+'2. Mental'!U6+'3. Paper A'!D6+'3. Paper A'!K6+'3. Paper A'!M6+'3. Paper A'!N6+'3. Paper A'!Q6+'3. Paper A'!V6+'3. Paper A'!AI6+'3. Paper A'!AJ6+'4. Paper B'!L6+'4. Paper B'!O6+'4. Paper B'!P6+'4. Paper B'!R6+'4. Paper B'!T6+'4. Paper B'!X6+'4. Paper B'!AA6+'4. Paper B'!AJ6+'4. Paper B'!AK6</f>
        <v>0</v>
      </c>
      <c r="D5" s="1">
        <f>'2. Mental'!C6+'2. Mental'!D6+'2. Mental'!E6+'2. Mental'!F6+'2. Mental'!G6+'2. Mental'!I6+'2. Mental'!K6+'2. Mental'!M6+'2. Mental'!S6+'2. Mental'!V6+'3. Paper A'!C6+'3. Paper A'!E6+'3. Paper A'!G6+'3. Paper A'!H6+'3. Paper A'!J6+'3. Paper A'!R6+'3. Paper A'!S6+'3. Paper A'!U6+'3. Paper A'!AB6+'3. Paper A'!AC6+'3. Paper A'!AD6+'3. Paper A'!AG6+'3. Paper A'!AH6+'4. Paper B'!C6+'4. Paper B'!D6+'4. Paper B'!E6+'4. Paper B'!G6+'4. Paper B'!J6+'4. Paper B'!S6+'4. Paper B'!U6+'4. Paper B'!V6+'4. Paper B'!W6+'4. Paper B'!Y6+'4. Paper B'!AE6+'4. Paper B'!AF6+'4. Paper B'!AG6</f>
        <v>0</v>
      </c>
      <c r="E5" s="1">
        <f>'2. Mental'!H6+'2. Mental'!P6+'3. Paper A'!I6+'3. Paper A'!L6+'3. Paper A'!T6+'3. Paper A'!W6+'3. Paper A'!AE6+'3. Paper A'!AK6+'4. Paper B'!N6+'4. Paper B'!Q6+'4. Paper B'!Z6+'4. Paper B'!F6</f>
        <v>0</v>
      </c>
      <c r="F5" s="1">
        <f>'2. Mental'!J6+'2. Mental'!L6+'2. Mental'!T6+'3. Paper A'!F6+'3. Paper A'!X6+'3. Paper A'!AA6+'4. Paper B'!K6+'4. Paper B'!M6+'4. Paper B'!AB6+'4. Paper B'!AH6+'4. Paper B'!AI6</f>
        <v>0</v>
      </c>
      <c r="G5" s="1">
        <f>'3. Paper A'!O6+'3. Paper A'!P6+'3. Paper A'!Y6+'3. Paper A'!Z6+'3. Paper A'!AF6+'4. Paper B'!H6+'4. Paper B'!I6+'4. Paper B'!AC6+'4. Paper B'!AD6</f>
        <v>0</v>
      </c>
      <c r="H5" s="31"/>
    </row>
    <row r="6" spans="1:8" ht="12.75">
      <c r="A6" s="19">
        <v>3</v>
      </c>
      <c r="B6" s="19">
        <f>'1. Overall'!C5</f>
        <v>0</v>
      </c>
      <c r="C6" s="1">
        <f>'2. Mental'!N7+'2. Mental'!O7+'2. Mental'!Q7+'2. Mental'!R7+'2. Mental'!U7+'3. Paper A'!D7+'3. Paper A'!K7+'3. Paper A'!M7+'3. Paper A'!N7+'3. Paper A'!Q7+'3. Paper A'!V7+'3. Paper A'!AI7+'3. Paper A'!AJ7+'4. Paper B'!L7+'4. Paper B'!O7+'4. Paper B'!P7+'4. Paper B'!R7+'4. Paper B'!T7+'4. Paper B'!X7+'4. Paper B'!AA7+'4. Paper B'!AJ7+'4. Paper B'!AK7</f>
        <v>0</v>
      </c>
      <c r="D6" s="1">
        <f>'2. Mental'!C7+'2. Mental'!D7+'2. Mental'!E7+'2. Mental'!F7+'2. Mental'!G7+'2. Mental'!I7+'2. Mental'!K7+'2. Mental'!M7+'2. Mental'!S7+'2. Mental'!V7+'3. Paper A'!C7+'3. Paper A'!E7+'3. Paper A'!G7+'3. Paper A'!H7+'3. Paper A'!J7+'3. Paper A'!R7+'3. Paper A'!S7+'3. Paper A'!U7+'3. Paper A'!AB7+'3. Paper A'!AC7+'3. Paper A'!AD7+'3. Paper A'!AG7+'3. Paper A'!AH7+'4. Paper B'!C7+'4. Paper B'!D7+'4. Paper B'!E7+'4. Paper B'!G7+'4. Paper B'!J7+'4. Paper B'!S7+'4. Paper B'!U7+'4. Paper B'!V7+'4. Paper B'!W7+'4. Paper B'!Y7+'4. Paper B'!AE7+'4. Paper B'!AF7+'4. Paper B'!AG7</f>
        <v>0</v>
      </c>
      <c r="E6" s="1">
        <f>'2. Mental'!H7+'2. Mental'!P7+'3. Paper A'!I7+'3. Paper A'!L7+'3. Paper A'!T7+'3. Paper A'!W7+'3. Paper A'!AE7+'3. Paper A'!AK7+'4. Paper B'!N7+'4. Paper B'!Q7+'4. Paper B'!Z7+'4. Paper B'!F7</f>
        <v>0</v>
      </c>
      <c r="F6" s="1">
        <f>'2. Mental'!J7+'2. Mental'!L7+'2. Mental'!T7+'3. Paper A'!F7+'3. Paper A'!X7+'3. Paper A'!AA7+'4. Paper B'!K7+'4. Paper B'!M7+'4. Paper B'!AB7+'4. Paper B'!AH7+'4. Paper B'!AI7</f>
        <v>0</v>
      </c>
      <c r="G6" s="1">
        <f>'3. Paper A'!O7+'3. Paper A'!P7+'3. Paper A'!Y7+'3. Paper A'!Z7+'3. Paper A'!AF7+'4. Paper B'!H7+'4. Paper B'!I7+'4. Paper B'!AC7+'4. Paper B'!AD7</f>
        <v>0</v>
      </c>
      <c r="H6" s="31"/>
    </row>
    <row r="7" spans="1:8" ht="12.75">
      <c r="A7" s="19">
        <v>4</v>
      </c>
      <c r="B7" s="19">
        <f>'1. Overall'!C6</f>
        <v>0</v>
      </c>
      <c r="C7" s="1">
        <f>'2. Mental'!N8+'2. Mental'!O8+'2. Mental'!Q8+'2. Mental'!R8+'2. Mental'!U8+'3. Paper A'!D8+'3. Paper A'!K8+'3. Paper A'!M8+'3. Paper A'!N8+'3. Paper A'!Q8+'3. Paper A'!V8+'3. Paper A'!AI8+'3. Paper A'!AJ8+'4. Paper B'!L8+'4. Paper B'!O8+'4. Paper B'!P8+'4. Paper B'!R8+'4. Paper B'!T8+'4. Paper B'!X8+'4. Paper B'!AA8+'4. Paper B'!AJ8+'4. Paper B'!AK8</f>
        <v>0</v>
      </c>
      <c r="D7" s="1">
        <f>'2. Mental'!C8+'2. Mental'!D8+'2. Mental'!E8+'2. Mental'!F8+'2. Mental'!G8+'2. Mental'!I8+'2. Mental'!K8+'2. Mental'!M8+'2. Mental'!S8+'2. Mental'!V8+'3. Paper A'!C8+'3. Paper A'!E8+'3. Paper A'!G8+'3. Paper A'!H8+'3. Paper A'!J8+'3. Paper A'!R8+'3. Paper A'!S8+'3. Paper A'!U8+'3. Paper A'!AB8+'3. Paper A'!AC8+'3. Paper A'!AD8+'3. Paper A'!AG8+'3. Paper A'!AH8+'4. Paper B'!C8+'4. Paper B'!D8+'4. Paper B'!E8+'4. Paper B'!G8+'4. Paper B'!J8+'4. Paper B'!S8+'4. Paper B'!U8+'4. Paper B'!V8+'4. Paper B'!W8+'4. Paper B'!Y8+'4. Paper B'!AE8+'4. Paper B'!AF8+'4. Paper B'!AG8</f>
        <v>0</v>
      </c>
      <c r="E7" s="1">
        <f>'2. Mental'!H8+'2. Mental'!P8+'3. Paper A'!I8+'3. Paper A'!L8+'3. Paper A'!T8+'3. Paper A'!W8+'3. Paper A'!AE8+'3. Paper A'!AK8+'4. Paper B'!N8+'4. Paper B'!Q8+'4. Paper B'!Z8+'4. Paper B'!F8</f>
        <v>0</v>
      </c>
      <c r="F7" s="1">
        <f>'2. Mental'!J8+'2. Mental'!L8+'2. Mental'!T8+'3. Paper A'!F8+'3. Paper A'!X8+'3. Paper A'!AA8+'4. Paper B'!K8+'4. Paper B'!M8+'4. Paper B'!AB8+'4. Paper B'!AH8+'4. Paper B'!AI8</f>
        <v>0</v>
      </c>
      <c r="G7" s="1">
        <f>'3. Paper A'!O8+'3. Paper A'!P8+'3. Paper A'!Y8+'3. Paper A'!Z8+'3. Paper A'!AF8+'4. Paper B'!H8+'4. Paper B'!I8+'4. Paper B'!AC8+'4. Paper B'!AD8</f>
        <v>0</v>
      </c>
      <c r="H7" s="31"/>
    </row>
    <row r="8" spans="1:8" ht="12.75">
      <c r="A8" s="19">
        <v>5</v>
      </c>
      <c r="B8" s="19">
        <f>'1. Overall'!C7</f>
        <v>0</v>
      </c>
      <c r="C8" s="1">
        <f>'2. Mental'!N9+'2. Mental'!O9+'2. Mental'!Q9+'2. Mental'!R9+'2. Mental'!U9+'3. Paper A'!D9+'3. Paper A'!K9+'3. Paper A'!M9+'3. Paper A'!N9+'3. Paper A'!Q9+'3. Paper A'!V9+'3. Paper A'!AI9+'3. Paper A'!AJ9+'4. Paper B'!L9+'4. Paper B'!O9+'4. Paper B'!P9+'4. Paper B'!R9+'4. Paper B'!T9+'4. Paper B'!X9+'4. Paper B'!AA9+'4. Paper B'!AJ9+'4. Paper B'!AK9</f>
        <v>0</v>
      </c>
      <c r="D8" s="1">
        <f>'2. Mental'!C9+'2. Mental'!D9+'2. Mental'!E9+'2. Mental'!F9+'2. Mental'!G9+'2. Mental'!I9+'2. Mental'!K9+'2. Mental'!M9+'2. Mental'!S9+'2. Mental'!V9+'3. Paper A'!C9+'3. Paper A'!E9+'3. Paper A'!G9+'3. Paper A'!H9+'3. Paper A'!J9+'3. Paper A'!R9+'3. Paper A'!S9+'3. Paper A'!U9+'3. Paper A'!AB9+'3. Paper A'!AC9+'3. Paper A'!AD9+'3. Paper A'!AG9+'3. Paper A'!AH9+'4. Paper B'!C9+'4. Paper B'!D9+'4. Paper B'!E9+'4. Paper B'!G9+'4. Paper B'!J9+'4. Paper B'!S9+'4. Paper B'!U9+'4. Paper B'!V9+'4. Paper B'!W9+'4. Paper B'!Y9+'4. Paper B'!AE9+'4. Paper B'!AF9+'4. Paper B'!AG9</f>
        <v>0</v>
      </c>
      <c r="E8" s="1">
        <f>'2. Mental'!H9+'2. Mental'!P9+'3. Paper A'!I9+'3. Paper A'!L9+'3. Paper A'!T9+'3. Paper A'!W9+'3. Paper A'!AE9+'3. Paper A'!AK9+'4. Paper B'!N9+'4. Paper B'!Q9+'4. Paper B'!Z9+'4. Paper B'!F9</f>
        <v>0</v>
      </c>
      <c r="F8" s="1">
        <f>'2. Mental'!J9+'2. Mental'!L9+'2. Mental'!T9+'3. Paper A'!F9+'3. Paper A'!X9+'3. Paper A'!AA9+'4. Paper B'!K9+'4. Paper B'!M9+'4. Paper B'!AB9+'4. Paper B'!AH9+'4. Paper B'!AI9</f>
        <v>0</v>
      </c>
      <c r="G8" s="1">
        <f>'3. Paper A'!O9+'3. Paper A'!P9+'3. Paper A'!Y9+'3. Paper A'!Z9+'3. Paper A'!AF9+'4. Paper B'!H9+'4. Paper B'!I9+'4. Paper B'!AC9+'4. Paper B'!AD9</f>
        <v>0</v>
      </c>
      <c r="H8" s="31"/>
    </row>
    <row r="9" spans="1:8" ht="12.75">
      <c r="A9" s="19">
        <v>6</v>
      </c>
      <c r="B9" s="19">
        <f>'1. Overall'!C8</f>
        <v>0</v>
      </c>
      <c r="C9" s="1">
        <f>'2. Mental'!N10+'2. Mental'!O10+'2. Mental'!Q10+'2. Mental'!R10+'2. Mental'!U10+'3. Paper A'!D10+'3. Paper A'!K10+'3. Paper A'!M10+'3. Paper A'!N10+'3. Paper A'!Q10+'3. Paper A'!V10+'3. Paper A'!AI10+'3. Paper A'!AJ10+'4. Paper B'!L10+'4. Paper B'!O10+'4. Paper B'!P10+'4. Paper B'!R10+'4. Paper B'!T10+'4. Paper B'!X10+'4. Paper B'!AA10+'4. Paper B'!AJ10+'4. Paper B'!AK10</f>
        <v>0</v>
      </c>
      <c r="D9" s="1">
        <f>'2. Mental'!C10+'2. Mental'!D10+'2. Mental'!E10+'2. Mental'!F10+'2. Mental'!G10+'2. Mental'!I10+'2. Mental'!K10+'2. Mental'!M10+'2. Mental'!S10+'2. Mental'!V10+'3. Paper A'!C10+'3. Paper A'!E10+'3. Paper A'!G10+'3. Paper A'!H10+'3. Paper A'!J10+'3. Paper A'!R10+'3. Paper A'!S10+'3. Paper A'!U10+'3. Paper A'!AB10+'3. Paper A'!AC10+'3. Paper A'!AD10+'3. Paper A'!AG10+'3. Paper A'!AH10+'4. Paper B'!C10+'4. Paper B'!D10+'4. Paper B'!E10+'4. Paper B'!G10+'4. Paper B'!J10+'4. Paper B'!S10+'4. Paper B'!U10+'4. Paper B'!V10+'4. Paper B'!W10+'4. Paper B'!Y10+'4. Paper B'!AE10+'4. Paper B'!AF10+'4. Paper B'!AG10</f>
        <v>0</v>
      </c>
      <c r="E9" s="1">
        <f>'2. Mental'!H10+'2. Mental'!P10+'3. Paper A'!I10+'3. Paper A'!L10+'3. Paper A'!T10+'3. Paper A'!W10+'3. Paper A'!AE10+'3. Paper A'!AK10+'4. Paper B'!N10+'4. Paper B'!Q10+'4. Paper B'!Z10+'4. Paper B'!F10</f>
        <v>0</v>
      </c>
      <c r="F9" s="1">
        <f>'2. Mental'!J10+'2. Mental'!L10+'2. Mental'!T10+'3. Paper A'!F10+'3. Paper A'!X10+'3. Paper A'!AA10+'4. Paper B'!K10+'4. Paper B'!M10+'4. Paper B'!AB10+'4. Paper B'!AH10+'4. Paper B'!AI10</f>
        <v>0</v>
      </c>
      <c r="G9" s="1">
        <f>'3. Paper A'!O10+'3. Paper A'!P10+'3. Paper A'!Y10+'3. Paper A'!Z10+'3. Paper A'!AF10+'4. Paper B'!H10+'4. Paper B'!I10+'4. Paper B'!AC10+'4. Paper B'!AD10</f>
        <v>0</v>
      </c>
      <c r="H9" s="31"/>
    </row>
    <row r="10" spans="1:8" ht="12.75">
      <c r="A10" s="19">
        <v>7</v>
      </c>
      <c r="B10" s="19">
        <f>'1. Overall'!C9</f>
        <v>0</v>
      </c>
      <c r="C10" s="1">
        <f>'2. Mental'!N11+'2. Mental'!O11+'2. Mental'!Q11+'2. Mental'!R11+'2. Mental'!U11+'3. Paper A'!D11+'3. Paper A'!K11+'3. Paper A'!M11+'3. Paper A'!N11+'3. Paper A'!Q11+'3. Paper A'!V11+'3. Paper A'!AI11+'3. Paper A'!AJ11+'4. Paper B'!L11+'4. Paper B'!O11+'4. Paper B'!P11+'4. Paper B'!R11+'4. Paper B'!T11+'4. Paper B'!X11+'4. Paper B'!AA11+'4. Paper B'!AJ11+'4. Paper B'!AK11</f>
        <v>0</v>
      </c>
      <c r="D10" s="1">
        <f>'2. Mental'!C11+'2. Mental'!D11+'2. Mental'!E11+'2. Mental'!F11+'2. Mental'!G11+'2. Mental'!I11+'2. Mental'!K11+'2. Mental'!M11+'2. Mental'!S11+'2. Mental'!V11+'3. Paper A'!C11+'3. Paper A'!E11+'3. Paper A'!G11+'3. Paper A'!H11+'3. Paper A'!J11+'3. Paper A'!R11+'3. Paper A'!S11+'3. Paper A'!U11+'3. Paper A'!AB11+'3. Paper A'!AC11+'3. Paper A'!AD11+'3. Paper A'!AG11+'3. Paper A'!AH11+'4. Paper B'!C11+'4. Paper B'!D11+'4. Paper B'!E11+'4. Paper B'!G11+'4. Paper B'!J11+'4. Paper B'!S11+'4. Paper B'!U11+'4. Paper B'!V11+'4. Paper B'!W11+'4. Paper B'!Y11+'4. Paper B'!AE11+'4. Paper B'!AF11+'4. Paper B'!AG11</f>
        <v>0</v>
      </c>
      <c r="E10" s="1">
        <f>'2. Mental'!H11+'2. Mental'!P11+'3. Paper A'!I11+'3. Paper A'!L11+'3. Paper A'!T11+'3. Paper A'!W11+'3. Paper A'!AE11+'3. Paper A'!AK11+'4. Paper B'!N11+'4. Paper B'!Q11+'4. Paper B'!Z11+'4. Paper B'!F11</f>
        <v>0</v>
      </c>
      <c r="F10" s="1">
        <f>'2. Mental'!J11+'2. Mental'!L11+'2. Mental'!T11+'3. Paper A'!F11+'3. Paper A'!X11+'3. Paper A'!AA11+'4. Paper B'!K11+'4. Paper B'!M11+'4. Paper B'!AB11+'4. Paper B'!AH11+'4. Paper B'!AI11</f>
        <v>0</v>
      </c>
      <c r="G10" s="1">
        <f>'3. Paper A'!O11+'3. Paper A'!P11+'3. Paper A'!Y11+'3. Paper A'!Z11+'3. Paper A'!AF11+'4. Paper B'!H11+'4. Paper B'!I11+'4. Paper B'!AC11+'4. Paper B'!AD11</f>
        <v>0</v>
      </c>
      <c r="H10" s="31"/>
    </row>
    <row r="11" spans="1:8" ht="12.75">
      <c r="A11" s="19">
        <v>8</v>
      </c>
      <c r="B11" s="19">
        <f>'1. Overall'!C10</f>
        <v>0</v>
      </c>
      <c r="C11" s="1">
        <f>'2. Mental'!N12+'2. Mental'!O12+'2. Mental'!Q12+'2. Mental'!R12+'2. Mental'!U12+'3. Paper A'!D12+'3. Paper A'!K12+'3. Paper A'!M12+'3. Paper A'!N12+'3. Paper A'!Q12+'3. Paper A'!V12+'3. Paper A'!AI12+'3. Paper A'!AJ12+'4. Paper B'!L12+'4. Paper B'!O12+'4. Paper B'!P12+'4. Paper B'!R12+'4. Paper B'!T12+'4. Paper B'!X12+'4. Paper B'!AA12+'4. Paper B'!AJ12+'4. Paper B'!AK12</f>
        <v>0</v>
      </c>
      <c r="D11" s="1">
        <f>'2. Mental'!C12+'2. Mental'!D12+'2. Mental'!E12+'2. Mental'!F12+'2. Mental'!G12+'2. Mental'!I12+'2. Mental'!K12+'2. Mental'!M12+'2. Mental'!S12+'2. Mental'!V12+'3. Paper A'!C12+'3. Paper A'!E12+'3. Paper A'!G12+'3. Paper A'!H12+'3. Paper A'!J12+'3. Paper A'!R12+'3. Paper A'!S12+'3. Paper A'!U12+'3. Paper A'!AB12+'3. Paper A'!AC12+'3. Paper A'!AD12+'3. Paper A'!AG12+'3. Paper A'!AH12+'4. Paper B'!C12+'4. Paper B'!D12+'4. Paper B'!E12+'4. Paper B'!G12+'4. Paper B'!J12+'4. Paper B'!S12+'4. Paper B'!U12+'4. Paper B'!V12+'4. Paper B'!W12+'4. Paper B'!Y12+'4. Paper B'!AE12+'4. Paper B'!AF12+'4. Paper B'!AG12</f>
        <v>0</v>
      </c>
      <c r="E11" s="1">
        <f>'2. Mental'!H12+'2. Mental'!P12+'3. Paper A'!I12+'3. Paper A'!L12+'3. Paper A'!T12+'3. Paper A'!W12+'3. Paper A'!AE12+'3. Paper A'!AK12+'4. Paper B'!N12+'4. Paper B'!Q12+'4. Paper B'!Z12+'4. Paper B'!F12</f>
        <v>0</v>
      </c>
      <c r="F11" s="1">
        <f>'2. Mental'!J12+'2. Mental'!L12+'2. Mental'!T12+'3. Paper A'!F12+'3. Paper A'!X12+'3. Paper A'!AA12+'4. Paper B'!K12+'4. Paper B'!M12+'4. Paper B'!AB12+'4. Paper B'!AH12+'4. Paper B'!AI12</f>
        <v>0</v>
      </c>
      <c r="G11" s="1">
        <f>'3. Paper A'!O12+'3. Paper A'!P12+'3. Paper A'!Y12+'3. Paper A'!Z12+'3. Paper A'!AF12+'4. Paper B'!H12+'4. Paper B'!I12+'4. Paper B'!AC12+'4. Paper B'!AD12</f>
        <v>0</v>
      </c>
      <c r="H11" s="31"/>
    </row>
    <row r="12" spans="1:8" ht="12.75">
      <c r="A12" s="19">
        <v>9</v>
      </c>
      <c r="B12" s="19">
        <f>'1. Overall'!C11</f>
        <v>0</v>
      </c>
      <c r="C12" s="1">
        <f>'2. Mental'!N13+'2. Mental'!O13+'2. Mental'!Q13+'2. Mental'!R13+'2. Mental'!U13+'3. Paper A'!D13+'3. Paper A'!K13+'3. Paper A'!M13+'3. Paper A'!N13+'3. Paper A'!Q13+'3. Paper A'!V13+'3. Paper A'!AI13+'3. Paper A'!AJ13+'4. Paper B'!L13+'4. Paper B'!O13+'4. Paper B'!P13+'4. Paper B'!R13+'4. Paper B'!T13+'4. Paper B'!X13+'4. Paper B'!AA13+'4. Paper B'!AJ13+'4. Paper B'!AK13</f>
        <v>0</v>
      </c>
      <c r="D12" s="1">
        <f>'2. Mental'!C13+'2. Mental'!D13+'2. Mental'!E13+'2. Mental'!F13+'2. Mental'!G13+'2. Mental'!I13+'2. Mental'!K13+'2. Mental'!M13+'2. Mental'!S13+'2. Mental'!V13+'3. Paper A'!C13+'3. Paper A'!E13+'3. Paper A'!G13+'3. Paper A'!H13+'3. Paper A'!J13+'3. Paper A'!R13+'3. Paper A'!S13+'3. Paper A'!U13+'3. Paper A'!AB13+'3. Paper A'!AC13+'3. Paper A'!AD13+'3. Paper A'!AG13+'3. Paper A'!AH13+'4. Paper B'!C13+'4. Paper B'!D13+'4. Paper B'!E13+'4. Paper B'!G13+'4. Paper B'!J13+'4. Paper B'!S13+'4. Paper B'!U13+'4. Paper B'!V13+'4. Paper B'!W13+'4. Paper B'!Y13+'4. Paper B'!AE13+'4. Paper B'!AF13+'4. Paper B'!AG13</f>
        <v>0</v>
      </c>
      <c r="E12" s="1">
        <f>'2. Mental'!H13+'2. Mental'!P13+'3. Paper A'!I13+'3. Paper A'!L13+'3. Paper A'!T13+'3. Paper A'!W13+'3. Paper A'!AE13+'3. Paper A'!AK13+'4. Paper B'!N13+'4. Paper B'!Q13+'4. Paper B'!Z13+'4. Paper B'!F13</f>
        <v>0</v>
      </c>
      <c r="F12" s="1">
        <f>'2. Mental'!J13+'2. Mental'!L13+'2. Mental'!T13+'3. Paper A'!F13+'3. Paper A'!X13+'3. Paper A'!AA13+'4. Paper B'!K13+'4. Paper B'!M13+'4. Paper B'!AB13+'4. Paper B'!AH13+'4. Paper B'!AI13</f>
        <v>0</v>
      </c>
      <c r="G12" s="1">
        <f>'3. Paper A'!O13+'3. Paper A'!P13+'3. Paper A'!Y13+'3. Paper A'!Z13+'3. Paper A'!AF13+'4. Paper B'!H13+'4. Paper B'!I13+'4. Paper B'!AC13+'4. Paper B'!AD13</f>
        <v>0</v>
      </c>
      <c r="H12" s="31"/>
    </row>
    <row r="13" spans="1:8" ht="12.75">
      <c r="A13" s="19">
        <v>10</v>
      </c>
      <c r="B13" s="19">
        <f>'1. Overall'!C12</f>
        <v>0</v>
      </c>
      <c r="C13" s="1">
        <f>'2. Mental'!N14+'2. Mental'!O14+'2. Mental'!Q14+'2. Mental'!R14+'2. Mental'!U14+'3. Paper A'!D14+'3. Paper A'!K14+'3. Paper A'!M14+'3. Paper A'!N14+'3. Paper A'!Q14+'3. Paper A'!V14+'3. Paper A'!AI14+'3. Paper A'!AJ14+'4. Paper B'!L14+'4. Paper B'!O14+'4. Paper B'!P14+'4. Paper B'!R14+'4. Paper B'!T14+'4. Paper B'!X14+'4. Paper B'!AA14+'4. Paper B'!AJ14+'4. Paper B'!AK14</f>
        <v>0</v>
      </c>
      <c r="D13" s="1">
        <f>'2. Mental'!C14+'2. Mental'!D14+'2. Mental'!E14+'2. Mental'!F14+'2. Mental'!G14+'2. Mental'!I14+'2. Mental'!K14+'2. Mental'!M14+'2. Mental'!S14+'2. Mental'!V14+'3. Paper A'!C14+'3. Paper A'!E14+'3. Paper A'!G14+'3. Paper A'!H14+'3. Paper A'!J14+'3. Paper A'!R14+'3. Paper A'!S14+'3. Paper A'!U14+'3. Paper A'!AB14+'3. Paper A'!AC14+'3. Paper A'!AD14+'3. Paper A'!AG14+'3. Paper A'!AH14+'4. Paper B'!C14+'4. Paper B'!D14+'4. Paper B'!E14+'4. Paper B'!G14+'4. Paper B'!J14+'4. Paper B'!S14+'4. Paper B'!U14+'4. Paper B'!V14+'4. Paper B'!W14+'4. Paper B'!Y14+'4. Paper B'!AE14+'4. Paper B'!AF14+'4. Paper B'!AG14</f>
        <v>0</v>
      </c>
      <c r="E13" s="1">
        <f>'2. Mental'!H14+'2. Mental'!P14+'3. Paper A'!I14+'3. Paper A'!L14+'3. Paper A'!T14+'3. Paper A'!W14+'3. Paper A'!AE14+'3. Paper A'!AK14+'4. Paper B'!N14+'4. Paper B'!Q14+'4. Paper B'!Z14+'4. Paper B'!F14</f>
        <v>0</v>
      </c>
      <c r="F13" s="1">
        <f>'2. Mental'!J14+'2. Mental'!L14+'2. Mental'!T14+'3. Paper A'!F14+'3. Paper A'!X14+'3. Paper A'!AA14+'4. Paper B'!K14+'4. Paper B'!M14+'4. Paper B'!AB14+'4. Paper B'!AH14+'4. Paper B'!AI14</f>
        <v>0</v>
      </c>
      <c r="G13" s="1">
        <f>'3. Paper A'!O14+'3. Paper A'!P14+'3. Paper A'!Y14+'3. Paper A'!Z14+'3. Paper A'!AF14+'4. Paper B'!H14+'4. Paper B'!I14+'4. Paper B'!AC14+'4. Paper B'!AD14</f>
        <v>0</v>
      </c>
      <c r="H13" s="31"/>
    </row>
    <row r="14" spans="1:8" ht="12.75">
      <c r="A14" s="19">
        <v>11</v>
      </c>
      <c r="B14" s="19">
        <f>'1. Overall'!C13</f>
        <v>0</v>
      </c>
      <c r="C14" s="1">
        <f>'2. Mental'!N15+'2. Mental'!O15+'2. Mental'!Q15+'2. Mental'!R15+'2. Mental'!U15+'3. Paper A'!D15+'3. Paper A'!K15+'3. Paper A'!M15+'3. Paper A'!N15+'3. Paper A'!Q15+'3. Paper A'!V15+'3. Paper A'!AI15+'3. Paper A'!AJ15+'4. Paper B'!L15+'4. Paper B'!O15+'4. Paper B'!P15+'4. Paper B'!R15+'4. Paper B'!T15+'4. Paper B'!X15+'4. Paper B'!AA15+'4. Paper B'!AJ15+'4. Paper B'!AK15</f>
        <v>0</v>
      </c>
      <c r="D14" s="1">
        <f>'2. Mental'!C15+'2. Mental'!D15+'2. Mental'!E15+'2. Mental'!F15+'2. Mental'!G15+'2. Mental'!I15+'2. Mental'!K15+'2. Mental'!M15+'2. Mental'!S15+'2. Mental'!V15+'3. Paper A'!C15+'3. Paper A'!E15+'3. Paper A'!G15+'3. Paper A'!H15+'3. Paper A'!J15+'3. Paper A'!R15+'3. Paper A'!S15+'3. Paper A'!U15+'3. Paper A'!AB15+'3. Paper A'!AC15+'3. Paper A'!AD15+'3. Paper A'!AG15+'3. Paper A'!AH15+'4. Paper B'!C15+'4. Paper B'!D15+'4. Paper B'!E15+'4. Paper B'!G15+'4. Paper B'!J15+'4. Paper B'!S15+'4. Paper B'!U15+'4. Paper B'!V15+'4. Paper B'!W15+'4. Paper B'!Y15+'4. Paper B'!AE15+'4. Paper B'!AF15+'4. Paper B'!AG15</f>
        <v>0</v>
      </c>
      <c r="E14" s="1">
        <f>'2. Mental'!H15+'2. Mental'!P15+'3. Paper A'!I15+'3. Paper A'!L15+'3. Paper A'!T15+'3. Paper A'!W15+'3. Paper A'!AE15+'3. Paper A'!AK15+'4. Paper B'!N15+'4. Paper B'!Q15+'4. Paper B'!Z15+'4. Paper B'!F15</f>
        <v>0</v>
      </c>
      <c r="F14" s="1">
        <f>'2. Mental'!J15+'2. Mental'!L15+'2. Mental'!T15+'3. Paper A'!F15+'3. Paper A'!X15+'3. Paper A'!AA15+'4. Paper B'!K15+'4. Paper B'!M15+'4. Paper B'!AB15+'4. Paper B'!AH15+'4. Paper B'!AI15</f>
        <v>0</v>
      </c>
      <c r="G14" s="1">
        <f>'3. Paper A'!O15+'3. Paper A'!P15+'3. Paper A'!Y15+'3. Paper A'!Z15+'3. Paper A'!AF15+'4. Paper B'!H15+'4. Paper B'!I15+'4. Paper B'!AC15+'4. Paper B'!AD15</f>
        <v>0</v>
      </c>
      <c r="H14" s="31"/>
    </row>
    <row r="15" spans="1:8" ht="12.75">
      <c r="A15" s="19">
        <v>12</v>
      </c>
      <c r="B15" s="19">
        <f>'1. Overall'!C14</f>
        <v>0</v>
      </c>
      <c r="C15" s="1">
        <f>'2. Mental'!N16+'2. Mental'!O16+'2. Mental'!Q16+'2. Mental'!R16+'2. Mental'!U16+'3. Paper A'!D16+'3. Paper A'!K16+'3. Paper A'!M16+'3. Paper A'!N16+'3. Paper A'!Q16+'3. Paper A'!V16+'3. Paper A'!AI16+'3. Paper A'!AJ16+'4. Paper B'!L16+'4. Paper B'!O16+'4. Paper B'!P16+'4. Paper B'!R16+'4. Paper B'!T16+'4. Paper B'!X16+'4. Paper B'!AA16+'4. Paper B'!AJ16+'4. Paper B'!AK16</f>
        <v>0</v>
      </c>
      <c r="D15" s="1">
        <f>'2. Mental'!C16+'2. Mental'!D16+'2. Mental'!E16+'2. Mental'!F16+'2. Mental'!G16+'2. Mental'!I16+'2. Mental'!K16+'2. Mental'!M16+'2. Mental'!S16+'2. Mental'!V16+'3. Paper A'!C16+'3. Paper A'!E16+'3. Paper A'!G16+'3. Paper A'!H16+'3. Paper A'!J16+'3. Paper A'!R16+'3. Paper A'!S16+'3. Paper A'!U16+'3. Paper A'!AB16+'3. Paper A'!AC16+'3. Paper A'!AD16+'3. Paper A'!AG16+'3. Paper A'!AH16+'4. Paper B'!C16+'4. Paper B'!D16+'4. Paper B'!E16+'4. Paper B'!G16+'4. Paper B'!J16+'4. Paper B'!S16+'4. Paper B'!U16+'4. Paper B'!V16+'4. Paper B'!W16+'4. Paper B'!Y16+'4. Paper B'!AE16+'4. Paper B'!AF16+'4. Paper B'!AG16</f>
        <v>0</v>
      </c>
      <c r="E15" s="1">
        <f>'2. Mental'!H16+'2. Mental'!P16+'3. Paper A'!I16+'3. Paper A'!L16+'3. Paper A'!T16+'3. Paper A'!W16+'3. Paper A'!AE16+'3. Paper A'!AK16+'4. Paper B'!N16+'4. Paper B'!Q16+'4. Paper B'!Z16+'4. Paper B'!F16</f>
        <v>0</v>
      </c>
      <c r="F15" s="1">
        <f>'2. Mental'!J16+'2. Mental'!L16+'2. Mental'!T16+'3. Paper A'!F16+'3. Paper A'!X16+'3. Paper A'!AA16+'4. Paper B'!K16+'4. Paper B'!M16+'4. Paper B'!AB16+'4. Paper B'!AH16+'4. Paper B'!AI16</f>
        <v>0</v>
      </c>
      <c r="G15" s="1">
        <f>'3. Paper A'!O16+'3. Paper A'!P16+'3. Paper A'!Y16+'3. Paper A'!Z16+'3. Paper A'!AF16+'4. Paper B'!H16+'4. Paper B'!I16+'4. Paper B'!AC16+'4. Paper B'!AD16</f>
        <v>0</v>
      </c>
      <c r="H15" s="31"/>
    </row>
    <row r="16" spans="1:8" ht="12.75">
      <c r="A16" s="19">
        <v>13</v>
      </c>
      <c r="B16" s="19">
        <f>'1. Overall'!C15</f>
        <v>0</v>
      </c>
      <c r="C16" s="1">
        <f>'2. Mental'!N17+'2. Mental'!O17+'2. Mental'!Q17+'2. Mental'!R17+'2. Mental'!U17+'3. Paper A'!D17+'3. Paper A'!K17+'3. Paper A'!M17+'3. Paper A'!N17+'3. Paper A'!Q17+'3. Paper A'!V17+'3. Paper A'!AI17+'3. Paper A'!AJ17+'4. Paper B'!L17+'4. Paper B'!O17+'4. Paper B'!P17+'4. Paper B'!R17+'4. Paper B'!T17+'4. Paper B'!X17+'4. Paper B'!AA17+'4. Paper B'!AJ17+'4. Paper B'!AK17</f>
        <v>0</v>
      </c>
      <c r="D16" s="1">
        <f>'2. Mental'!C17+'2. Mental'!D17+'2. Mental'!E17+'2. Mental'!F17+'2. Mental'!G17+'2. Mental'!I17+'2. Mental'!K17+'2. Mental'!M17+'2. Mental'!S17+'2. Mental'!V17+'3. Paper A'!C17+'3. Paper A'!E17+'3. Paper A'!G17+'3. Paper A'!H17+'3. Paper A'!J17+'3. Paper A'!R17+'3. Paper A'!S17+'3. Paper A'!U17+'3. Paper A'!AB17+'3. Paper A'!AC17+'3. Paper A'!AD17+'3. Paper A'!AG17+'3. Paper A'!AH17+'4. Paper B'!C17+'4. Paper B'!D17+'4. Paper B'!E17+'4. Paper B'!G17+'4. Paper B'!J17+'4. Paper B'!S17+'4. Paper B'!U17+'4. Paper B'!V17+'4. Paper B'!W17+'4. Paper B'!Y17+'4. Paper B'!AE17+'4. Paper B'!AF17+'4. Paper B'!AG17</f>
        <v>0</v>
      </c>
      <c r="E16" s="1">
        <f>'2. Mental'!H17+'2. Mental'!P17+'3. Paper A'!I17+'3. Paper A'!L17+'3. Paper A'!T17+'3. Paper A'!W17+'3. Paper A'!AE17+'3. Paper A'!AK17+'4. Paper B'!N17+'4. Paper B'!Q17+'4. Paper B'!Z17+'4. Paper B'!F17</f>
        <v>0</v>
      </c>
      <c r="F16" s="1">
        <f>'2. Mental'!J17+'2. Mental'!L17+'2. Mental'!T17+'3. Paper A'!F17+'3. Paper A'!X17+'3. Paper A'!AA17+'4. Paper B'!K17+'4. Paper B'!M17+'4. Paper B'!AB17+'4. Paper B'!AH17+'4. Paper B'!AI17</f>
        <v>0</v>
      </c>
      <c r="G16" s="1">
        <f>'3. Paper A'!O17+'3. Paper A'!P17+'3. Paper A'!Y17+'3. Paper A'!Z17+'3. Paper A'!AF17+'4. Paper B'!H17+'4. Paper B'!I17+'4. Paper B'!AC17+'4. Paper B'!AD17</f>
        <v>0</v>
      </c>
      <c r="H16" s="31"/>
    </row>
    <row r="17" spans="1:8" ht="12.75">
      <c r="A17" s="19">
        <v>14</v>
      </c>
      <c r="B17" s="19">
        <f>'1. Overall'!C16</f>
        <v>0</v>
      </c>
      <c r="C17" s="1">
        <f>'2. Mental'!N18+'2. Mental'!O18+'2. Mental'!Q18+'2. Mental'!R18+'2. Mental'!U18+'3. Paper A'!D18+'3. Paper A'!K18+'3. Paper A'!M18+'3. Paper A'!N18+'3. Paper A'!Q18+'3. Paper A'!V18+'3. Paper A'!AI18+'3. Paper A'!AJ18+'4. Paper B'!L18+'4. Paper B'!O18+'4. Paper B'!P18+'4. Paper B'!R18+'4. Paper B'!T18+'4. Paper B'!X18+'4. Paper B'!AA18+'4. Paper B'!AJ18+'4. Paper B'!AK18</f>
        <v>0</v>
      </c>
      <c r="D17" s="1">
        <f>'2. Mental'!C18+'2. Mental'!D18+'2. Mental'!E18+'2. Mental'!F18+'2. Mental'!G18+'2. Mental'!I18+'2. Mental'!K18+'2. Mental'!M18+'2. Mental'!S18+'2. Mental'!V18+'3. Paper A'!C18+'3. Paper A'!E18+'3. Paper A'!G18+'3. Paper A'!H18+'3. Paper A'!J18+'3. Paper A'!R18+'3. Paper A'!S18+'3. Paper A'!U18+'3. Paper A'!AB18+'3. Paper A'!AC18+'3. Paper A'!AD18+'3. Paper A'!AG18+'3. Paper A'!AH18+'4. Paper B'!C18+'4. Paper B'!D18+'4. Paper B'!E18+'4. Paper B'!G18+'4. Paper B'!J18+'4. Paper B'!S18+'4. Paper B'!U18+'4. Paper B'!V18+'4. Paper B'!W18+'4. Paper B'!Y18+'4. Paper B'!AE18+'4. Paper B'!AF18+'4. Paper B'!AG18</f>
        <v>0</v>
      </c>
      <c r="E17" s="1">
        <f>'2. Mental'!H18+'2. Mental'!P18+'3. Paper A'!I18+'3. Paper A'!L18+'3. Paper A'!T18+'3. Paper A'!W18+'3. Paper A'!AE18+'3. Paper A'!AK18+'4. Paper B'!N18+'4. Paper B'!Q18+'4. Paper B'!Z18+'4. Paper B'!F18</f>
        <v>0</v>
      </c>
      <c r="F17" s="1">
        <f>'2. Mental'!J18+'2. Mental'!L18+'2. Mental'!T18+'3. Paper A'!F18+'3. Paper A'!X18+'3. Paper A'!AA18+'4. Paper B'!K18+'4. Paper B'!M18+'4. Paper B'!AB18+'4. Paper B'!AH18+'4. Paper B'!AI18</f>
        <v>0</v>
      </c>
      <c r="G17" s="1">
        <f>'3. Paper A'!O18+'3. Paper A'!P18+'3. Paper A'!Y18+'3. Paper A'!Z18+'3. Paper A'!AF18+'4. Paper B'!H18+'4. Paper B'!I18+'4. Paper B'!AC18+'4. Paper B'!AD18</f>
        <v>0</v>
      </c>
      <c r="H17" s="31"/>
    </row>
    <row r="18" spans="1:8" ht="12.75">
      <c r="A18" s="19">
        <v>15</v>
      </c>
      <c r="B18" s="19">
        <f>'1. Overall'!C17</f>
        <v>0</v>
      </c>
      <c r="C18" s="1">
        <f>'2. Mental'!N19+'2. Mental'!O19+'2. Mental'!Q19+'2. Mental'!R19+'2. Mental'!U19+'3. Paper A'!D19+'3. Paper A'!K19+'3. Paper A'!M19+'3. Paper A'!N19+'3. Paper A'!Q19+'3. Paper A'!V19+'3. Paper A'!AI19+'3. Paper A'!AJ19+'4. Paper B'!L19+'4. Paper B'!O19+'4. Paper B'!P19+'4. Paper B'!R19+'4. Paper B'!T19+'4. Paper B'!X19+'4. Paper B'!AA19+'4. Paper B'!AJ19+'4. Paper B'!AK19</f>
        <v>0</v>
      </c>
      <c r="D18" s="1">
        <f>'2. Mental'!C19+'2. Mental'!D19+'2. Mental'!E19+'2. Mental'!F19+'2. Mental'!G19+'2. Mental'!I19+'2. Mental'!K19+'2. Mental'!M19+'2. Mental'!S19+'2. Mental'!V19+'3. Paper A'!C19+'3. Paper A'!E19+'3. Paper A'!G19+'3. Paper A'!H19+'3. Paper A'!J19+'3. Paper A'!R19+'3. Paper A'!S19+'3. Paper A'!U19+'3. Paper A'!AB19+'3. Paper A'!AC19+'3. Paper A'!AD19+'3. Paper A'!AG19+'3. Paper A'!AH19+'4. Paper B'!C19+'4. Paper B'!D19+'4. Paper B'!E19+'4. Paper B'!G19+'4. Paper B'!J19+'4. Paper B'!S19+'4. Paper B'!U19+'4. Paper B'!V19+'4. Paper B'!W19+'4. Paper B'!Y19+'4. Paper B'!AE19+'4. Paper B'!AF19+'4. Paper B'!AG19</f>
        <v>0</v>
      </c>
      <c r="E18" s="1">
        <f>'2. Mental'!H19+'2. Mental'!P19+'3. Paper A'!I19+'3. Paper A'!L19+'3. Paper A'!T19+'3. Paper A'!W19+'3. Paper A'!AE19+'3. Paper A'!AK19+'4. Paper B'!N19+'4. Paper B'!Q19+'4. Paper B'!Z19+'4. Paper B'!F19</f>
        <v>0</v>
      </c>
      <c r="F18" s="1">
        <f>'2. Mental'!J19+'2. Mental'!L19+'2. Mental'!T19+'3. Paper A'!F19+'3. Paper A'!X19+'3. Paper A'!AA19+'4. Paper B'!K19+'4. Paper B'!M19+'4. Paper B'!AB19+'4. Paper B'!AH19+'4. Paper B'!AI19</f>
        <v>0</v>
      </c>
      <c r="G18" s="1">
        <f>'3. Paper A'!O19+'3. Paper A'!P19+'3. Paper A'!Y19+'3. Paper A'!Z19+'3. Paper A'!AF19+'4. Paper B'!H19+'4. Paper B'!I19+'4. Paper B'!AC19+'4. Paper B'!AD19</f>
        <v>0</v>
      </c>
      <c r="H18" s="31"/>
    </row>
    <row r="19" spans="1:8" ht="12.75">
      <c r="A19" s="19">
        <v>16</v>
      </c>
      <c r="B19" s="19">
        <f>'1. Overall'!C18</f>
        <v>0</v>
      </c>
      <c r="C19" s="1">
        <f>'2. Mental'!N20+'2. Mental'!O20+'2. Mental'!Q20+'2. Mental'!R20+'2. Mental'!U20+'3. Paper A'!D20+'3. Paper A'!K20+'3. Paper A'!M20+'3. Paper A'!N20+'3. Paper A'!Q20+'3. Paper A'!V20+'3. Paper A'!AI20+'3. Paper A'!AJ20+'4. Paper B'!L20+'4. Paper B'!O20+'4. Paper B'!P20+'4. Paper B'!R20+'4. Paper B'!T20+'4. Paper B'!X20+'4. Paper B'!AA20+'4. Paper B'!AJ20+'4. Paper B'!AK20</f>
        <v>0</v>
      </c>
      <c r="D19" s="1">
        <f>'2. Mental'!C20+'2. Mental'!D20+'2. Mental'!E20+'2. Mental'!F20+'2. Mental'!G20+'2. Mental'!I20+'2. Mental'!K20+'2. Mental'!M20+'2. Mental'!S20+'2. Mental'!V20+'3. Paper A'!C20+'3. Paper A'!E20+'3. Paper A'!G20+'3. Paper A'!H20+'3. Paper A'!J20+'3. Paper A'!R20+'3. Paper A'!S20+'3. Paper A'!U20+'3. Paper A'!AB20+'3. Paper A'!AC20+'3. Paper A'!AD20+'3. Paper A'!AG20+'3. Paper A'!AH20+'4. Paper B'!C20+'4. Paper B'!D20+'4. Paper B'!E20+'4. Paper B'!G20+'4. Paper B'!J20+'4. Paper B'!S20+'4. Paper B'!U20+'4. Paper B'!V20+'4. Paper B'!W20+'4. Paper B'!Y20+'4. Paper B'!AE20+'4. Paper B'!AF20+'4. Paper B'!AG20</f>
        <v>0</v>
      </c>
      <c r="E19" s="1">
        <f>'2. Mental'!H20+'2. Mental'!P20+'3. Paper A'!I20+'3. Paper A'!L20+'3. Paper A'!T20+'3. Paper A'!W20+'3. Paper A'!AE20+'3. Paper A'!AK20+'4. Paper B'!N20+'4. Paper B'!Q20+'4. Paper B'!Z20+'4. Paper B'!F20</f>
        <v>0</v>
      </c>
      <c r="F19" s="1">
        <f>'2. Mental'!J20+'2. Mental'!L20+'2. Mental'!T20+'3. Paper A'!F20+'3. Paper A'!X20+'3. Paper A'!AA20+'4. Paper B'!K20+'4. Paper B'!M20+'4. Paper B'!AB20+'4. Paper B'!AH20+'4. Paper B'!AI20</f>
        <v>0</v>
      </c>
      <c r="G19" s="1">
        <f>'3. Paper A'!O20+'3. Paper A'!P20+'3. Paper A'!Y20+'3. Paper A'!Z20+'3. Paper A'!AF20+'4. Paper B'!H20+'4. Paper B'!I20+'4. Paper B'!AC20+'4. Paper B'!AD20</f>
        <v>0</v>
      </c>
      <c r="H19" s="31"/>
    </row>
    <row r="20" spans="1:8" ht="12.75">
      <c r="A20" s="19">
        <v>17</v>
      </c>
      <c r="B20" s="19">
        <f>'1. Overall'!C19</f>
        <v>0</v>
      </c>
      <c r="C20" s="1">
        <f>'2. Mental'!N21+'2. Mental'!O21+'2. Mental'!Q21+'2. Mental'!R21+'2. Mental'!U21+'3. Paper A'!D21+'3. Paper A'!K21+'3. Paper A'!M21+'3. Paper A'!N21+'3. Paper A'!Q21+'3. Paper A'!V21+'3. Paper A'!AI21+'3. Paper A'!AJ21+'4. Paper B'!L21+'4. Paper B'!O21+'4. Paper B'!P21+'4. Paper B'!R21+'4. Paper B'!T21+'4. Paper B'!X21+'4. Paper B'!AA21+'4. Paper B'!AJ21+'4. Paper B'!AK21</f>
        <v>0</v>
      </c>
      <c r="D20" s="1">
        <f>'2. Mental'!C21+'2. Mental'!D21+'2. Mental'!E21+'2. Mental'!F21+'2. Mental'!G21+'2. Mental'!I21+'2. Mental'!K21+'2. Mental'!M21+'2. Mental'!S21+'2. Mental'!V21+'3. Paper A'!C21+'3. Paper A'!E21+'3. Paper A'!G21+'3. Paper A'!H21+'3. Paper A'!J21+'3. Paper A'!R21+'3. Paper A'!S21+'3. Paper A'!U21+'3. Paper A'!AB21+'3. Paper A'!AC21+'3. Paper A'!AD21+'3. Paper A'!AG21+'3. Paper A'!AH21+'4. Paper B'!C21+'4. Paper B'!D21+'4. Paper B'!E21+'4. Paper B'!G21+'4. Paper B'!J21+'4. Paper B'!S21+'4. Paper B'!U21+'4. Paper B'!V21+'4. Paper B'!W21+'4. Paper B'!Y21+'4. Paper B'!AE21+'4. Paper B'!AF21+'4. Paper B'!AG21</f>
        <v>0</v>
      </c>
      <c r="E20" s="1">
        <f>'2. Mental'!H21+'2. Mental'!P21+'3. Paper A'!I21+'3. Paper A'!L21+'3. Paper A'!T21+'3. Paper A'!W21+'3. Paper A'!AE21+'3. Paper A'!AK21+'4. Paper B'!N21+'4. Paper B'!Q21+'4. Paper B'!Z21+'4. Paper B'!F21</f>
        <v>0</v>
      </c>
      <c r="F20" s="1">
        <f>'2. Mental'!J21+'2. Mental'!L21+'2. Mental'!T21+'3. Paper A'!F21+'3. Paper A'!X21+'3. Paper A'!AA21+'4. Paper B'!K21+'4. Paper B'!M21+'4. Paper B'!AB21+'4. Paper B'!AH21+'4. Paper B'!AI21</f>
        <v>0</v>
      </c>
      <c r="G20" s="1">
        <f>'3. Paper A'!O21+'3. Paper A'!P21+'3. Paper A'!Y21+'3. Paper A'!Z21+'3. Paper A'!AF21+'4. Paper B'!H21+'4. Paper B'!I21+'4. Paper B'!AC21+'4. Paper B'!AD21</f>
        <v>0</v>
      </c>
      <c r="H20" s="31"/>
    </row>
    <row r="21" spans="1:8" ht="12.75">
      <c r="A21" s="19">
        <v>18</v>
      </c>
      <c r="B21" s="19">
        <f>'1. Overall'!C20</f>
        <v>0</v>
      </c>
      <c r="C21" s="1">
        <f>'2. Mental'!N22+'2. Mental'!O22+'2. Mental'!Q22+'2. Mental'!R22+'2. Mental'!U22+'3. Paper A'!D22+'3. Paper A'!K22+'3. Paper A'!M22+'3. Paper A'!N22+'3. Paper A'!Q22+'3. Paper A'!V22+'3. Paper A'!AI22+'3. Paper A'!AJ22+'4. Paper B'!L22+'4. Paper B'!O22+'4. Paper B'!P22+'4. Paper B'!R22+'4. Paper B'!T22+'4. Paper B'!X22+'4. Paper B'!AA22+'4. Paper B'!AJ22+'4. Paper B'!AK22</f>
        <v>0</v>
      </c>
      <c r="D21" s="1">
        <f>'2. Mental'!C22+'2. Mental'!D22+'2. Mental'!E22+'2. Mental'!F22+'2. Mental'!G22+'2. Mental'!I22+'2. Mental'!K22+'2. Mental'!M22+'2. Mental'!S22+'2. Mental'!V22+'3. Paper A'!C22+'3. Paper A'!E22+'3. Paper A'!G22+'3. Paper A'!H22+'3. Paper A'!J22+'3. Paper A'!R22+'3. Paper A'!S22+'3. Paper A'!U22+'3. Paper A'!AB22+'3. Paper A'!AC22+'3. Paper A'!AD22+'3. Paper A'!AG22+'3. Paper A'!AH22+'4. Paper B'!C22+'4. Paper B'!D22+'4. Paper B'!E22+'4. Paper B'!G22+'4. Paper B'!J22+'4. Paper B'!S22+'4. Paper B'!U22+'4. Paper B'!V22+'4. Paper B'!W22+'4. Paper B'!Y22+'4. Paper B'!AE22+'4. Paper B'!AF22+'4. Paper B'!AG22</f>
        <v>0</v>
      </c>
      <c r="E21" s="1">
        <f>'2. Mental'!H22+'2. Mental'!P22+'3. Paper A'!I22+'3. Paper A'!L22+'3. Paper A'!T22+'3. Paper A'!W22+'3. Paper A'!AE22+'3. Paper A'!AK22+'4. Paper B'!N22+'4. Paper B'!Q22+'4. Paper B'!Z22+'4. Paper B'!F22</f>
        <v>0</v>
      </c>
      <c r="F21" s="1">
        <f>'2. Mental'!J22+'2. Mental'!L22+'2. Mental'!T22+'3. Paper A'!F22+'3. Paper A'!X22+'3. Paper A'!AA22+'4. Paper B'!K22+'4. Paper B'!M22+'4. Paper B'!AB22+'4. Paper B'!AH22+'4. Paper B'!AI22</f>
        <v>0</v>
      </c>
      <c r="G21" s="1">
        <f>'3. Paper A'!O22+'3. Paper A'!P22+'3. Paper A'!Y22+'3. Paper A'!Z22+'3. Paper A'!AF22+'4. Paper B'!H22+'4. Paper B'!I22+'4. Paper B'!AC22+'4. Paper B'!AD22</f>
        <v>0</v>
      </c>
      <c r="H21" s="31"/>
    </row>
    <row r="22" spans="1:8" ht="12.75">
      <c r="A22" s="19">
        <v>19</v>
      </c>
      <c r="B22" s="19">
        <f>'1. Overall'!C21</f>
        <v>0</v>
      </c>
      <c r="C22" s="1">
        <f>'2. Mental'!N23+'2. Mental'!O23+'2. Mental'!Q23+'2. Mental'!R23+'2. Mental'!U23+'3. Paper A'!D23+'3. Paper A'!K23+'3. Paper A'!M23+'3. Paper A'!N23+'3. Paper A'!Q23+'3. Paper A'!V23+'3. Paper A'!AI23+'3. Paper A'!AJ23+'4. Paper B'!L23+'4. Paper B'!O23+'4. Paper B'!P23+'4. Paper B'!R23+'4. Paper B'!T23+'4. Paper B'!X23+'4. Paper B'!AA23+'4. Paper B'!AJ23+'4. Paper B'!AK23</f>
        <v>0</v>
      </c>
      <c r="D22" s="1">
        <f>'2. Mental'!C23+'2. Mental'!D23+'2. Mental'!E23+'2. Mental'!F23+'2. Mental'!G23+'2. Mental'!I23+'2. Mental'!K23+'2. Mental'!M23+'2. Mental'!S23+'2. Mental'!V23+'3. Paper A'!C23+'3. Paper A'!E23+'3. Paper A'!G23+'3. Paper A'!H23+'3. Paper A'!J23+'3. Paper A'!R23+'3. Paper A'!S23+'3. Paper A'!U23+'3. Paper A'!AB23+'3. Paper A'!AC23+'3. Paper A'!AD23+'3. Paper A'!AG23+'3. Paper A'!AH23+'4. Paper B'!C23+'4. Paper B'!D23+'4. Paper B'!E23+'4. Paper B'!G23+'4. Paper B'!J23+'4. Paper B'!S23+'4. Paper B'!U23+'4. Paper B'!V23+'4. Paper B'!W23+'4. Paper B'!Y23+'4. Paper B'!AE23+'4. Paper B'!AF23+'4. Paper B'!AG23</f>
        <v>0</v>
      </c>
      <c r="E22" s="1">
        <f>'2. Mental'!H23+'2. Mental'!P23+'3. Paper A'!I23+'3. Paper A'!L23+'3. Paper A'!T23+'3. Paper A'!W23+'3. Paper A'!AE23+'3. Paper A'!AK23+'4. Paper B'!N23+'4. Paper B'!Q23+'4. Paper B'!Z23+'4. Paper B'!F23</f>
        <v>0</v>
      </c>
      <c r="F22" s="1">
        <f>'2. Mental'!J23+'2. Mental'!L23+'2. Mental'!T23+'3. Paper A'!F23+'3. Paper A'!X23+'3. Paper A'!AA23+'4. Paper B'!K23+'4. Paper B'!M23+'4. Paper B'!AB23+'4. Paper B'!AH23+'4. Paper B'!AI23</f>
        <v>0</v>
      </c>
      <c r="G22" s="1">
        <f>'3. Paper A'!O23+'3. Paper A'!P23+'3. Paper A'!Y23+'3. Paper A'!Z23+'3. Paper A'!AF23+'4. Paper B'!H23+'4. Paper B'!I23+'4. Paper B'!AC23+'4. Paper B'!AD23</f>
        <v>0</v>
      </c>
      <c r="H22" s="31"/>
    </row>
    <row r="23" spans="1:8" ht="12.75">
      <c r="A23" s="19">
        <v>20</v>
      </c>
      <c r="B23" s="19">
        <f>'1. Overall'!C22</f>
        <v>0</v>
      </c>
      <c r="C23" s="1">
        <f>'2. Mental'!N24+'2. Mental'!O24+'2. Mental'!Q24+'2. Mental'!R24+'2. Mental'!U24+'3. Paper A'!D24+'3. Paper A'!K24+'3. Paper A'!M24+'3. Paper A'!N24+'3. Paper A'!Q24+'3. Paper A'!V24+'3. Paper A'!AI24+'3. Paper A'!AJ24+'4. Paper B'!L24+'4. Paper B'!O24+'4. Paper B'!P24+'4. Paper B'!R24+'4. Paper B'!T24+'4. Paper B'!X24+'4. Paper B'!AA24+'4. Paper B'!AJ24+'4. Paper B'!AK24</f>
        <v>0</v>
      </c>
      <c r="D23" s="1">
        <f>'2. Mental'!C24+'2. Mental'!D24+'2. Mental'!E24+'2. Mental'!F24+'2. Mental'!G24+'2. Mental'!I24+'2. Mental'!K24+'2. Mental'!M24+'2. Mental'!S24+'2. Mental'!V24+'3. Paper A'!C24+'3. Paper A'!E24+'3. Paper A'!G24+'3. Paper A'!H24+'3. Paper A'!J24+'3. Paper A'!R24+'3. Paper A'!S24+'3. Paper A'!U24+'3. Paper A'!AB24+'3. Paper A'!AC24+'3. Paper A'!AD24+'3. Paper A'!AG24+'3. Paper A'!AH24+'4. Paper B'!C24+'4. Paper B'!D24+'4. Paper B'!E24+'4. Paper B'!G24+'4. Paper B'!J24+'4. Paper B'!S24+'4. Paper B'!U24+'4. Paper B'!V24+'4. Paper B'!W24+'4. Paper B'!Y24+'4. Paper B'!AE24+'4. Paper B'!AF24+'4. Paper B'!AG24</f>
        <v>0</v>
      </c>
      <c r="E23" s="1">
        <f>'2. Mental'!H24+'2. Mental'!P24+'3. Paper A'!I24+'3. Paper A'!L24+'3. Paper A'!T24+'3. Paper A'!W24+'3. Paper A'!AE24+'3. Paper A'!AK24+'4. Paper B'!N24+'4. Paper B'!Q24+'4. Paper B'!Z24+'4. Paper B'!F24</f>
        <v>0</v>
      </c>
      <c r="F23" s="1">
        <f>'2. Mental'!J24+'2. Mental'!L24+'2. Mental'!T24+'3. Paper A'!F24+'3. Paper A'!X24+'3. Paper A'!AA24+'4. Paper B'!K24+'4. Paper B'!M24+'4. Paper B'!AB24+'4. Paper B'!AH24+'4. Paper B'!AI24</f>
        <v>0</v>
      </c>
      <c r="G23" s="1">
        <f>'3. Paper A'!O24+'3. Paper A'!P24+'3. Paper A'!Y24+'3. Paper A'!Z24+'3. Paper A'!AF24+'4. Paper B'!H24+'4. Paper B'!I24+'4. Paper B'!AC24+'4. Paper B'!AD24</f>
        <v>0</v>
      </c>
      <c r="H23" s="31"/>
    </row>
    <row r="24" spans="1:8" ht="12.75">
      <c r="A24" s="19">
        <v>21</v>
      </c>
      <c r="B24" s="19">
        <f>'1. Overall'!C23</f>
        <v>0</v>
      </c>
      <c r="C24" s="1">
        <f>'2. Mental'!N25+'2. Mental'!O25+'2. Mental'!Q25+'2. Mental'!R25+'2. Mental'!U25+'3. Paper A'!D25+'3. Paper A'!K25+'3. Paper A'!M25+'3. Paper A'!N25+'3. Paper A'!Q25+'3. Paper A'!V25+'3. Paper A'!AI25+'3. Paper A'!AJ25+'4. Paper B'!L25+'4. Paper B'!O25+'4. Paper B'!P25+'4. Paper B'!R25+'4. Paper B'!T25+'4. Paper B'!X25+'4. Paper B'!AA25+'4. Paper B'!AJ25+'4. Paper B'!AK25</f>
        <v>0</v>
      </c>
      <c r="D24" s="1">
        <f>'2. Mental'!C25+'2. Mental'!D25+'2. Mental'!E25+'2. Mental'!F25+'2. Mental'!G25+'2. Mental'!I25+'2. Mental'!K25+'2. Mental'!M25+'2. Mental'!S25+'2. Mental'!V25+'3. Paper A'!C25+'3. Paper A'!E25+'3. Paper A'!G25+'3. Paper A'!H25+'3. Paper A'!J25+'3. Paper A'!R25+'3. Paper A'!S25+'3. Paper A'!U25+'3. Paper A'!AB25+'3. Paper A'!AC25+'3. Paper A'!AD25+'3. Paper A'!AG25+'3. Paper A'!AH25+'4. Paper B'!C25+'4. Paper B'!D25+'4. Paper B'!E25+'4. Paper B'!G25+'4. Paper B'!J25+'4. Paper B'!S25+'4. Paper B'!U25+'4. Paper B'!V25+'4. Paper B'!W25+'4. Paper B'!Y25+'4. Paper B'!AE25+'4. Paper B'!AF25+'4. Paper B'!AG25</f>
        <v>0</v>
      </c>
      <c r="E24" s="1">
        <f>'2. Mental'!H25+'2. Mental'!P25+'3. Paper A'!I25+'3. Paper A'!L25+'3. Paper A'!T25+'3. Paper A'!W25+'3. Paper A'!AE25+'3. Paper A'!AK25+'4. Paper B'!N25+'4. Paper B'!Q25+'4. Paper B'!Z25+'4. Paper B'!F25</f>
        <v>0</v>
      </c>
      <c r="F24" s="1">
        <f>'2. Mental'!J25+'2. Mental'!L25+'2. Mental'!T25+'3. Paper A'!F25+'3. Paper A'!X25+'3. Paper A'!AA25+'4. Paper B'!K25+'4. Paper B'!M25+'4. Paper B'!AB25+'4. Paper B'!AH25+'4. Paper B'!AI25</f>
        <v>0</v>
      </c>
      <c r="G24" s="1">
        <f>'3. Paper A'!O25+'3. Paper A'!P25+'3. Paper A'!Y25+'3. Paper A'!Z25+'3. Paper A'!AF25+'4. Paper B'!H25+'4. Paper B'!I25+'4. Paper B'!AC25+'4. Paper B'!AD25</f>
        <v>0</v>
      </c>
      <c r="H24" s="31"/>
    </row>
    <row r="25" spans="1:8" ht="12.75">
      <c r="A25" s="19">
        <v>22</v>
      </c>
      <c r="B25" s="19">
        <f>'1. Overall'!C24</f>
        <v>0</v>
      </c>
      <c r="C25" s="1">
        <f>'2. Mental'!N26+'2. Mental'!O26+'2. Mental'!Q26+'2. Mental'!R26+'2. Mental'!U26+'3. Paper A'!D26+'3. Paper A'!K26+'3. Paper A'!M26+'3. Paper A'!N26+'3. Paper A'!Q26+'3. Paper A'!V26+'3. Paper A'!AI26+'3. Paper A'!AJ26+'4. Paper B'!L26+'4. Paper B'!O26+'4. Paper B'!P26+'4. Paper B'!R26+'4. Paper B'!T26+'4. Paper B'!X26+'4. Paper B'!AA26+'4. Paper B'!AJ26+'4. Paper B'!AK26</f>
        <v>0</v>
      </c>
      <c r="D25" s="1">
        <f>'2. Mental'!C26+'2. Mental'!D26+'2. Mental'!E26+'2. Mental'!F26+'2. Mental'!G26+'2. Mental'!I26+'2. Mental'!K26+'2. Mental'!M26+'2. Mental'!S26+'2. Mental'!V26+'3. Paper A'!C26+'3. Paper A'!E26+'3. Paper A'!G26+'3. Paper A'!H26+'3. Paper A'!J26+'3. Paper A'!R26+'3. Paper A'!S26+'3. Paper A'!U26+'3. Paper A'!AB26+'3. Paper A'!AC26+'3. Paper A'!AD26+'3. Paper A'!AG26+'3. Paper A'!AH26+'4. Paper B'!C26+'4. Paper B'!D26+'4. Paper B'!E26+'4. Paper B'!G26+'4. Paper B'!J26+'4. Paper B'!S26+'4. Paper B'!U26+'4. Paper B'!V26+'4. Paper B'!W26+'4. Paper B'!Y26+'4. Paper B'!AE26+'4. Paper B'!AF26+'4. Paper B'!AG26</f>
        <v>0</v>
      </c>
      <c r="E25" s="1">
        <f>'2. Mental'!H26+'2. Mental'!P26+'3. Paper A'!I26+'3. Paper A'!L26+'3. Paper A'!T26+'3. Paper A'!W26+'3. Paper A'!AE26+'3. Paper A'!AK26+'4. Paper B'!N26+'4. Paper B'!Q26+'4. Paper B'!Z26+'4. Paper B'!F26</f>
        <v>0</v>
      </c>
      <c r="F25" s="1">
        <f>'2. Mental'!J26+'2. Mental'!L26+'2. Mental'!T26+'3. Paper A'!F26+'3. Paper A'!X26+'3. Paper A'!AA26+'4. Paper B'!K26+'4. Paper B'!M26+'4. Paper B'!AB26+'4. Paper B'!AH26+'4. Paper B'!AI26</f>
        <v>0</v>
      </c>
      <c r="G25" s="1">
        <f>'3. Paper A'!O26+'3. Paper A'!P26+'3. Paper A'!Y26+'3. Paper A'!Z26+'3. Paper A'!AF26+'4. Paper B'!H26+'4. Paper B'!I26+'4. Paper B'!AC26+'4. Paper B'!AD26</f>
        <v>0</v>
      </c>
      <c r="H25" s="31"/>
    </row>
    <row r="26" spans="1:8" ht="12.75">
      <c r="A26" s="19">
        <v>23</v>
      </c>
      <c r="B26" s="19">
        <f>'1. Overall'!C25</f>
        <v>0</v>
      </c>
      <c r="C26" s="1">
        <f>'2. Mental'!N27+'2. Mental'!O27+'2. Mental'!Q27+'2. Mental'!R27+'2. Mental'!U27+'3. Paper A'!D27+'3. Paper A'!K27+'3. Paper A'!M27+'3. Paper A'!N27+'3. Paper A'!Q27+'3. Paper A'!V27+'3. Paper A'!AI27+'3. Paper A'!AJ27+'4. Paper B'!L27+'4. Paper B'!O27+'4. Paper B'!P27+'4. Paper B'!R27+'4. Paper B'!T27+'4. Paper B'!X27+'4. Paper B'!AA27+'4. Paper B'!AJ27+'4. Paper B'!AK27</f>
        <v>0</v>
      </c>
      <c r="D26" s="1">
        <f>'2. Mental'!C27+'2. Mental'!D27+'2. Mental'!E27+'2. Mental'!F27+'2. Mental'!G27+'2. Mental'!I27+'2. Mental'!K27+'2. Mental'!M27+'2. Mental'!S27+'2. Mental'!V27+'3. Paper A'!C27+'3. Paper A'!E27+'3. Paper A'!G27+'3. Paper A'!H27+'3. Paper A'!J27+'3. Paper A'!R27+'3. Paper A'!S27+'3. Paper A'!U27+'3. Paper A'!AB27+'3. Paper A'!AC27+'3. Paper A'!AD27+'3. Paper A'!AG27+'3. Paper A'!AH27+'4. Paper B'!C27+'4. Paper B'!D27+'4. Paper B'!E27+'4. Paper B'!G27+'4. Paper B'!J27+'4. Paper B'!S27+'4. Paper B'!U27+'4. Paper B'!V27+'4. Paper B'!W27+'4. Paper B'!Y27+'4. Paper B'!AE27+'4. Paper B'!AF27+'4. Paper B'!AG27</f>
        <v>0</v>
      </c>
      <c r="E26" s="1">
        <f>'2. Mental'!H27+'2. Mental'!P27+'3. Paper A'!I27+'3. Paper A'!L27+'3. Paper A'!T27+'3. Paper A'!W27+'3. Paper A'!AE27+'3. Paper A'!AK27+'4. Paper B'!N27+'4. Paper B'!Q27+'4. Paper B'!Z27+'4. Paper B'!F27</f>
        <v>0</v>
      </c>
      <c r="F26" s="1">
        <f>'2. Mental'!J27+'2. Mental'!L27+'2. Mental'!T27+'3. Paper A'!F27+'3. Paper A'!X27+'3. Paper A'!AA27+'4. Paper B'!K27+'4. Paper B'!M27+'4. Paper B'!AB27+'4. Paper B'!AH27+'4. Paper B'!AI27</f>
        <v>0</v>
      </c>
      <c r="G26" s="1">
        <f>'3. Paper A'!O27+'3. Paper A'!P27+'3. Paper A'!Y27+'3. Paper A'!Z27+'3. Paper A'!AF27+'4. Paper B'!H27+'4. Paper B'!I27+'4. Paper B'!AC27+'4. Paper B'!AD27</f>
        <v>0</v>
      </c>
      <c r="H26" s="31"/>
    </row>
    <row r="27" spans="1:8" ht="12.75">
      <c r="A27" s="19">
        <v>24</v>
      </c>
      <c r="B27" s="19">
        <f>'1. Overall'!C26</f>
        <v>0</v>
      </c>
      <c r="C27" s="1">
        <f>'2. Mental'!N28+'2. Mental'!O28+'2. Mental'!Q28+'2. Mental'!R28+'2. Mental'!U28+'3. Paper A'!D28+'3. Paper A'!K28+'3. Paper A'!M28+'3. Paper A'!N28+'3. Paper A'!Q28+'3. Paper A'!V28+'3. Paper A'!AI28+'3. Paper A'!AJ28+'4. Paper B'!L28+'4. Paper B'!O28+'4. Paper B'!P28+'4. Paper B'!R28+'4. Paper B'!T28+'4. Paper B'!X28+'4. Paper B'!AA28+'4. Paper B'!AJ28+'4. Paper B'!AK28</f>
        <v>0</v>
      </c>
      <c r="D27" s="1">
        <f>'2. Mental'!C28+'2. Mental'!D28+'2. Mental'!E28+'2. Mental'!F28+'2. Mental'!G28+'2. Mental'!I28+'2. Mental'!K28+'2. Mental'!M28+'2. Mental'!S28+'2. Mental'!V28+'3. Paper A'!C28+'3. Paper A'!E28+'3. Paper A'!G28+'3. Paper A'!H28+'3. Paper A'!J28+'3. Paper A'!R28+'3. Paper A'!S28+'3. Paper A'!U28+'3. Paper A'!AB28+'3. Paper A'!AC28+'3. Paper A'!AD28+'3. Paper A'!AG28+'3. Paper A'!AH28+'4. Paper B'!C28+'4. Paper B'!D28+'4. Paper B'!E28+'4. Paper B'!G28+'4. Paper B'!J28+'4. Paper B'!S28+'4. Paper B'!U28+'4. Paper B'!V28+'4. Paper B'!W28+'4. Paper B'!Y28+'4. Paper B'!AE28+'4. Paper B'!AF28+'4. Paper B'!AG28</f>
        <v>0</v>
      </c>
      <c r="E27" s="1">
        <f>'2. Mental'!H28+'2. Mental'!P28+'3. Paper A'!I28+'3. Paper A'!L28+'3. Paper A'!T28+'3. Paper A'!W28+'3. Paper A'!AE28+'3. Paper A'!AK28+'4. Paper B'!N28+'4. Paper B'!Q28+'4. Paper B'!Z28+'4. Paper B'!F28</f>
        <v>0</v>
      </c>
      <c r="F27" s="1">
        <f>'2. Mental'!J28+'2. Mental'!L28+'2. Mental'!T28+'3. Paper A'!F28+'3. Paper A'!X28+'3. Paper A'!AA28+'4. Paper B'!K28+'4. Paper B'!M28+'4. Paper B'!AB28+'4. Paper B'!AH28+'4. Paper B'!AI28</f>
        <v>0</v>
      </c>
      <c r="G27" s="1">
        <f>'3. Paper A'!O28+'3. Paper A'!P28+'3. Paper A'!Y28+'3. Paper A'!Z28+'3. Paper A'!AF28+'4. Paper B'!H28+'4. Paper B'!I28+'4. Paper B'!AC28+'4. Paper B'!AD28</f>
        <v>0</v>
      </c>
      <c r="H27" s="31"/>
    </row>
    <row r="28" spans="1:8" ht="12.75">
      <c r="A28" s="19">
        <v>25</v>
      </c>
      <c r="B28" s="19">
        <f>'1. Overall'!C27</f>
        <v>0</v>
      </c>
      <c r="C28" s="1">
        <f>'2. Mental'!N29+'2. Mental'!O29+'2. Mental'!Q29+'2. Mental'!R29+'2. Mental'!U29+'3. Paper A'!D29+'3. Paper A'!K29+'3. Paper A'!M29+'3. Paper A'!N29+'3. Paper A'!Q29+'3. Paper A'!V29+'3. Paper A'!AI29+'3. Paper A'!AJ29+'4. Paper B'!L29+'4. Paper B'!O29+'4. Paper B'!P29+'4. Paper B'!R29+'4. Paper B'!T29+'4. Paper B'!X29+'4. Paper B'!AA29+'4. Paper B'!AJ29+'4. Paper B'!AK29</f>
        <v>0</v>
      </c>
      <c r="D28" s="1">
        <f>'2. Mental'!C29+'2. Mental'!D29+'2. Mental'!E29+'2. Mental'!F29+'2. Mental'!G29+'2. Mental'!I29+'2. Mental'!K29+'2. Mental'!M29+'2. Mental'!S29+'2. Mental'!V29+'3. Paper A'!C29+'3. Paper A'!E29+'3. Paper A'!G29+'3. Paper A'!H29+'3. Paper A'!J29+'3. Paper A'!R29+'3. Paper A'!S29+'3. Paper A'!U29+'3. Paper A'!AB29+'3. Paper A'!AC29+'3. Paper A'!AD29+'3. Paper A'!AG29+'3. Paper A'!AH29+'4. Paper B'!C29+'4. Paper B'!D29+'4. Paper B'!E29+'4. Paper B'!G29+'4. Paper B'!J29+'4. Paper B'!S29+'4. Paper B'!U29+'4. Paper B'!V29+'4. Paper B'!W29+'4. Paper B'!Y29+'4. Paper B'!AE29+'4. Paper B'!AF29+'4. Paper B'!AG29</f>
        <v>0</v>
      </c>
      <c r="E28" s="1">
        <f>'2. Mental'!H29+'2. Mental'!P29+'3. Paper A'!I29+'3. Paper A'!L29+'3. Paper A'!T29+'3. Paper A'!W29+'3. Paper A'!AE29+'3. Paper A'!AK29+'4. Paper B'!N29+'4. Paper B'!Q29+'4. Paper B'!Z29+'4. Paper B'!F29</f>
        <v>0</v>
      </c>
      <c r="F28" s="1">
        <f>'2. Mental'!J29+'2. Mental'!L29+'2. Mental'!T29+'3. Paper A'!F29+'3. Paper A'!X29+'3. Paper A'!AA29+'4. Paper B'!K29+'4. Paper B'!M29+'4. Paper B'!AB29+'4. Paper B'!AH29+'4. Paper B'!AI29</f>
        <v>0</v>
      </c>
      <c r="G28" s="1">
        <f>'3. Paper A'!O29+'3. Paper A'!P29+'3. Paper A'!Y29+'3. Paper A'!Z29+'3. Paper A'!AF29+'4. Paper B'!H29+'4. Paper B'!I29+'4. Paper B'!AC29+'4. Paper B'!AD29</f>
        <v>0</v>
      </c>
      <c r="H28" s="31"/>
    </row>
    <row r="29" spans="1:8" ht="12.75">
      <c r="A29" s="19">
        <v>26</v>
      </c>
      <c r="B29" s="19">
        <f>'1. Overall'!C28</f>
        <v>0</v>
      </c>
      <c r="C29" s="1">
        <f>'2. Mental'!N30+'2. Mental'!O30+'2. Mental'!Q30+'2. Mental'!R30+'2. Mental'!U30+'3. Paper A'!D30+'3. Paper A'!K30+'3. Paper A'!M30+'3. Paper A'!N30+'3. Paper A'!Q30+'3. Paper A'!V30+'3. Paper A'!AI30+'3. Paper A'!AJ30+'4. Paper B'!L30+'4. Paper B'!O30+'4. Paper B'!P30+'4. Paper B'!R30+'4. Paper B'!T30+'4. Paper B'!X30+'4. Paper B'!AA30+'4. Paper B'!AJ30+'4. Paper B'!AK30</f>
        <v>0</v>
      </c>
      <c r="D29" s="1">
        <f>'2. Mental'!C30+'2. Mental'!D30+'2. Mental'!E30+'2. Mental'!F30+'2. Mental'!G30+'2. Mental'!I30+'2. Mental'!K30+'2. Mental'!M30+'2. Mental'!S30+'2. Mental'!V30+'3. Paper A'!C30+'3. Paper A'!E30+'3. Paper A'!G30+'3. Paper A'!H30+'3. Paper A'!J30+'3. Paper A'!R30+'3. Paper A'!S30+'3. Paper A'!U30+'3. Paper A'!AB30+'3. Paper A'!AC30+'3. Paper A'!AD30+'3. Paper A'!AG30+'3. Paper A'!AH30+'4. Paper B'!C30+'4. Paper B'!D30+'4. Paper B'!E30+'4. Paper B'!G30+'4. Paper B'!J30+'4. Paper B'!S30+'4. Paper B'!U30+'4. Paper B'!V30+'4. Paper B'!W30+'4. Paper B'!Y30+'4. Paper B'!AE30+'4. Paper B'!AF30+'4. Paper B'!AG30</f>
        <v>0</v>
      </c>
      <c r="E29" s="1">
        <f>'2. Mental'!H30+'2. Mental'!P30+'3. Paper A'!I30+'3. Paper A'!L30+'3. Paper A'!T30+'3. Paper A'!W30+'3. Paper A'!AE30+'3. Paper A'!AK30+'4. Paper B'!N30+'4. Paper B'!Q30+'4. Paper B'!Z30+'4. Paper B'!F30</f>
        <v>0</v>
      </c>
      <c r="F29" s="1">
        <f>'2. Mental'!J30+'2. Mental'!L30+'2. Mental'!T30+'3. Paper A'!F30+'3. Paper A'!X30+'3. Paper A'!AA30+'4. Paper B'!K30+'4. Paper B'!M30+'4. Paper B'!AB30+'4. Paper B'!AH30+'4. Paper B'!AI30</f>
        <v>0</v>
      </c>
      <c r="G29" s="1">
        <f>'3. Paper A'!O30+'3. Paper A'!P30+'3. Paper A'!Y30+'3. Paper A'!Z30+'3. Paper A'!AF30+'4. Paper B'!H30+'4. Paper B'!I30+'4. Paper B'!AC30+'4. Paper B'!AD30</f>
        <v>0</v>
      </c>
      <c r="H29" s="31"/>
    </row>
    <row r="30" spans="1:8" ht="12.75">
      <c r="A30" s="19">
        <v>27</v>
      </c>
      <c r="B30" s="19">
        <f>'1. Overall'!C29</f>
        <v>0</v>
      </c>
      <c r="C30" s="1">
        <f>'2. Mental'!N31+'2. Mental'!O31+'2. Mental'!Q31+'2. Mental'!R31+'2. Mental'!U31+'3. Paper A'!D31+'3. Paper A'!K31+'3. Paper A'!M31+'3. Paper A'!N31+'3. Paper A'!Q31+'3. Paper A'!V31+'3. Paper A'!AI31+'3. Paper A'!AJ31+'4. Paper B'!L31+'4. Paper B'!O31+'4. Paper B'!P31+'4. Paper B'!R31+'4. Paper B'!T31+'4. Paper B'!X31+'4. Paper B'!AA31+'4. Paper B'!AJ31+'4. Paper B'!AK31</f>
        <v>0</v>
      </c>
      <c r="D30" s="1">
        <f>'2. Mental'!C31+'2. Mental'!D31+'2. Mental'!E31+'2. Mental'!F31+'2. Mental'!G31+'2. Mental'!I31+'2. Mental'!K31+'2. Mental'!M31+'2. Mental'!S31+'2. Mental'!V31+'3. Paper A'!C31+'3. Paper A'!E31+'3. Paper A'!G31+'3. Paper A'!H31+'3. Paper A'!J31+'3. Paper A'!R31+'3. Paper A'!S31+'3. Paper A'!U31+'3. Paper A'!AB31+'3. Paper A'!AC31+'3. Paper A'!AD31+'3. Paper A'!AG31+'3. Paper A'!AH31+'4. Paper B'!C31+'4. Paper B'!D31+'4. Paper B'!E31+'4. Paper B'!G31+'4. Paper B'!J31+'4. Paper B'!S31+'4. Paper B'!U31+'4. Paper B'!V31+'4. Paper B'!W31+'4. Paper B'!Y31+'4. Paper B'!AE31+'4. Paper B'!AF31+'4. Paper B'!AG31</f>
        <v>0</v>
      </c>
      <c r="E30" s="1">
        <f>'2. Mental'!H31+'2. Mental'!P31+'3. Paper A'!I31+'3. Paper A'!L31+'3. Paper A'!T31+'3. Paper A'!W31+'3. Paper A'!AE31+'3. Paper A'!AK31+'4. Paper B'!N31+'4. Paper B'!Q31+'4. Paper B'!Z31+'4. Paper B'!F31</f>
        <v>0</v>
      </c>
      <c r="F30" s="1">
        <f>'2. Mental'!J31+'2. Mental'!L31+'2. Mental'!T31+'3. Paper A'!F31+'3. Paper A'!X31+'3. Paper A'!AA31+'4. Paper B'!K31+'4. Paper B'!M31+'4. Paper B'!AB31+'4. Paper B'!AH31+'4. Paper B'!AI31</f>
        <v>0</v>
      </c>
      <c r="G30" s="1">
        <f>'3. Paper A'!O31+'3. Paper A'!P31+'3. Paper A'!Y31+'3. Paper A'!Z31+'3. Paper A'!AF31+'4. Paper B'!H31+'4. Paper B'!I31+'4. Paper B'!AC31+'4. Paper B'!AD31</f>
        <v>0</v>
      </c>
      <c r="H30" s="31"/>
    </row>
    <row r="31" spans="1:8" ht="12.75">
      <c r="A31" s="19">
        <v>28</v>
      </c>
      <c r="B31" s="19">
        <f>'1. Overall'!C30</f>
        <v>0</v>
      </c>
      <c r="C31" s="1">
        <f>'2. Mental'!N32+'2. Mental'!O32+'2. Mental'!Q32+'2. Mental'!R32+'2. Mental'!U32+'3. Paper A'!D32+'3. Paper A'!K32+'3. Paper A'!M32+'3. Paper A'!N32+'3. Paper A'!Q32+'3. Paper A'!V32+'3. Paper A'!AI32+'3. Paper A'!AJ32+'4. Paper B'!L32+'4. Paper B'!O32+'4. Paper B'!P32+'4. Paper B'!R32+'4. Paper B'!T32+'4. Paper B'!X32+'4. Paper B'!AA32+'4. Paper B'!AJ32+'4. Paper B'!AK32</f>
        <v>0</v>
      </c>
      <c r="D31" s="1">
        <f>'2. Mental'!C32+'2. Mental'!D32+'2. Mental'!E32+'2. Mental'!F32+'2. Mental'!G32+'2. Mental'!I32+'2. Mental'!K32+'2. Mental'!M32+'2. Mental'!S32+'2. Mental'!V32+'3. Paper A'!C32+'3. Paper A'!E32+'3. Paper A'!G32+'3. Paper A'!H32+'3. Paper A'!J32+'3. Paper A'!R32+'3. Paper A'!S32+'3. Paper A'!U32+'3. Paper A'!AB32+'3. Paper A'!AC32+'3. Paper A'!AD32+'3. Paper A'!AG32+'3. Paper A'!AH32+'4. Paper B'!C32+'4. Paper B'!D32+'4. Paper B'!E32+'4. Paper B'!G32+'4. Paper B'!J32+'4. Paper B'!S32+'4. Paper B'!U32+'4. Paper B'!V32+'4. Paper B'!W32+'4. Paper B'!Y32+'4. Paper B'!AE32+'4. Paper B'!AF32+'4. Paper B'!AG32</f>
        <v>0</v>
      </c>
      <c r="E31" s="1">
        <f>'2. Mental'!H32+'2. Mental'!P32+'3. Paper A'!I32+'3. Paper A'!L32+'3. Paper A'!T32+'3. Paper A'!W32+'3. Paper A'!AE32+'3. Paper A'!AK32+'4. Paper B'!N32+'4. Paper B'!Q32+'4. Paper B'!Z32+'4. Paper B'!F32</f>
        <v>0</v>
      </c>
      <c r="F31" s="1">
        <f>'2. Mental'!J32+'2. Mental'!L32+'2. Mental'!T32+'3. Paper A'!F32+'3. Paper A'!X32+'3. Paper A'!AA32+'4. Paper B'!K32+'4. Paper B'!M32+'4. Paper B'!AB32+'4. Paper B'!AH32+'4. Paper B'!AI32</f>
        <v>0</v>
      </c>
      <c r="G31" s="1">
        <f>'3. Paper A'!O32+'3. Paper A'!P32+'3. Paper A'!Y32+'3. Paper A'!Z32+'3. Paper A'!AF32+'4. Paper B'!H32+'4. Paper B'!I32+'4. Paper B'!AC32+'4. Paper B'!AD32</f>
        <v>0</v>
      </c>
      <c r="H31" s="31"/>
    </row>
    <row r="32" spans="1:8" ht="12.75">
      <c r="A32" s="19">
        <v>29</v>
      </c>
      <c r="B32" s="19">
        <f>'1. Overall'!C31</f>
        <v>0</v>
      </c>
      <c r="C32" s="1">
        <f>'2. Mental'!N33+'2. Mental'!O33+'2. Mental'!Q33+'2. Mental'!R33+'2. Mental'!U33+'3. Paper A'!D33+'3. Paper A'!K33+'3. Paper A'!M33+'3. Paper A'!N33+'3. Paper A'!Q33+'3. Paper A'!V33+'3. Paper A'!AI33+'3. Paper A'!AJ33+'4. Paper B'!L33+'4. Paper B'!O33+'4. Paper B'!P33+'4. Paper B'!R33+'4. Paper B'!T33+'4. Paper B'!X33+'4. Paper B'!AA33+'4. Paper B'!AJ33+'4. Paper B'!AK33</f>
        <v>0</v>
      </c>
      <c r="D32" s="1">
        <f>'2. Mental'!C33+'2. Mental'!D33+'2. Mental'!E33+'2. Mental'!F33+'2. Mental'!G33+'2. Mental'!I33+'2. Mental'!K33+'2. Mental'!M33+'2. Mental'!S33+'2. Mental'!V33+'3. Paper A'!C33+'3. Paper A'!E33+'3. Paper A'!G33+'3. Paper A'!H33+'3. Paper A'!J33+'3. Paper A'!R33+'3. Paper A'!S33+'3. Paper A'!U33+'3. Paper A'!AB33+'3. Paper A'!AC33+'3. Paper A'!AD33+'3. Paper A'!AG33+'3. Paper A'!AH33+'4. Paper B'!C33+'4. Paper B'!D33+'4. Paper B'!E33+'4. Paper B'!G33+'4. Paper B'!J33+'4. Paper B'!S33+'4. Paper B'!U33+'4. Paper B'!V33+'4. Paper B'!W33+'4. Paper B'!Y33+'4. Paper B'!AE33+'4. Paper B'!AF33+'4. Paper B'!AG33</f>
        <v>0</v>
      </c>
      <c r="E32" s="1">
        <f>'2. Mental'!H33+'2. Mental'!P33+'3. Paper A'!I33+'3. Paper A'!L33+'3. Paper A'!T33+'3. Paper A'!W33+'3. Paper A'!AE33+'3. Paper A'!AK33+'4. Paper B'!N33+'4. Paper B'!Q33+'4. Paper B'!Z33+'4. Paper B'!F33</f>
        <v>0</v>
      </c>
      <c r="F32" s="1">
        <f>'2. Mental'!J33+'2. Mental'!L33+'2. Mental'!T33+'3. Paper A'!F33+'3. Paper A'!X33+'3. Paper A'!AA33+'4. Paper B'!K33+'4. Paper B'!M33+'4. Paper B'!AB33+'4. Paper B'!AH33+'4. Paper B'!AI33</f>
        <v>0</v>
      </c>
      <c r="G32" s="1">
        <f>'3. Paper A'!O33+'3. Paper A'!P33+'3. Paper A'!Y33+'3. Paper A'!Z33+'3. Paper A'!AF33+'4. Paper B'!H33+'4. Paper B'!I33+'4. Paper B'!AC33+'4. Paper B'!AD33</f>
        <v>0</v>
      </c>
      <c r="H32" s="31"/>
    </row>
    <row r="33" spans="1:8" ht="12.75">
      <c r="A33" s="19">
        <v>30</v>
      </c>
      <c r="B33" s="19">
        <f>'1. Overall'!C32</f>
        <v>0</v>
      </c>
      <c r="C33" s="1">
        <f>'2. Mental'!N34+'2. Mental'!O34+'2. Mental'!Q34+'2. Mental'!R34+'2. Mental'!U34+'3. Paper A'!D34+'3. Paper A'!K34+'3. Paper A'!M34+'3. Paper A'!N34+'3. Paper A'!Q34+'3. Paper A'!V34+'3. Paper A'!AI34+'3. Paper A'!AJ34+'4. Paper B'!L34+'4. Paper B'!O34+'4. Paper B'!P34+'4. Paper B'!R34+'4. Paper B'!T34+'4. Paper B'!X34+'4. Paper B'!AA34+'4. Paper B'!AJ34+'4. Paper B'!AK34</f>
        <v>0</v>
      </c>
      <c r="D33" s="1">
        <f>'2. Mental'!C34+'2. Mental'!D34+'2. Mental'!E34+'2. Mental'!F34+'2. Mental'!G34+'2. Mental'!I34+'2. Mental'!K34+'2. Mental'!M34+'2. Mental'!S34+'2. Mental'!V34+'3. Paper A'!C34+'3. Paper A'!E34+'3. Paper A'!G34+'3. Paper A'!H34+'3. Paper A'!J34+'3. Paper A'!R34+'3. Paper A'!S34+'3. Paper A'!U34+'3. Paper A'!AB34+'3. Paper A'!AC34+'3. Paper A'!AD34+'3. Paper A'!AG34+'3. Paper A'!AH34+'4. Paper B'!C34+'4. Paper B'!D34+'4. Paper B'!E34+'4. Paper B'!G34+'4. Paper B'!J34+'4. Paper B'!S34+'4. Paper B'!U34+'4. Paper B'!V34+'4. Paper B'!W34+'4. Paper B'!Y34+'4. Paper B'!AE34+'4. Paper B'!AF34+'4. Paper B'!AG34</f>
        <v>0</v>
      </c>
      <c r="E33" s="1">
        <f>'2. Mental'!H34+'2. Mental'!P34+'3. Paper A'!I34+'3. Paper A'!L34+'3. Paper A'!T34+'3. Paper A'!W34+'3. Paper A'!AE34+'3. Paper A'!AK34+'4. Paper B'!N34+'4. Paper B'!Q34+'4. Paper B'!Z34+'4. Paper B'!F34</f>
        <v>0</v>
      </c>
      <c r="F33" s="1">
        <f>'2. Mental'!J34+'2. Mental'!L34+'2. Mental'!T34+'3. Paper A'!F34+'3. Paper A'!X34+'3. Paper A'!AA34+'4. Paper B'!K34+'4. Paper B'!M34+'4. Paper B'!AB34+'4. Paper B'!AH34+'4. Paper B'!AI34</f>
        <v>0</v>
      </c>
      <c r="G33" s="1">
        <f>'3. Paper A'!O34+'3. Paper A'!P34+'3. Paper A'!Y34+'3. Paper A'!Z34+'3. Paper A'!AF34+'4. Paper B'!H34+'4. Paper B'!I34+'4. Paper B'!AC34+'4. Paper B'!AD34</f>
        <v>0</v>
      </c>
      <c r="H33" s="31"/>
    </row>
    <row r="34" spans="1:8" ht="12.75">
      <c r="A34" s="19">
        <v>31</v>
      </c>
      <c r="B34" s="19">
        <f>'1. Overall'!C33</f>
        <v>0</v>
      </c>
      <c r="C34" s="1">
        <f>'2. Mental'!N35+'2. Mental'!O35+'2. Mental'!Q35+'2. Mental'!R35+'2. Mental'!U35+'3. Paper A'!D35+'3. Paper A'!K35+'3. Paper A'!M35+'3. Paper A'!N35+'3. Paper A'!Q35+'3. Paper A'!V35+'3. Paper A'!AI35+'3. Paper A'!AJ35+'4. Paper B'!L35+'4. Paper B'!O35+'4. Paper B'!P35+'4. Paper B'!R35+'4. Paper B'!T35+'4. Paper B'!X35+'4. Paper B'!AA35+'4. Paper B'!AJ35+'4. Paper B'!AK35</f>
        <v>0</v>
      </c>
      <c r="D34" s="1">
        <f>'2. Mental'!C35+'2. Mental'!D35+'2. Mental'!E35+'2. Mental'!F35+'2. Mental'!G35+'2. Mental'!I35+'2. Mental'!K35+'2. Mental'!M35+'2. Mental'!S35+'2. Mental'!V35+'3. Paper A'!C35+'3. Paper A'!E35+'3. Paper A'!G35+'3. Paper A'!H35+'3. Paper A'!J35+'3. Paper A'!R35+'3. Paper A'!S35+'3. Paper A'!U35+'3. Paper A'!AB35+'3. Paper A'!AC35+'3. Paper A'!AD35+'3. Paper A'!AG35+'3. Paper A'!AH35+'4. Paper B'!C35+'4. Paper B'!D35+'4. Paper B'!E35+'4. Paper B'!G35+'4. Paper B'!J35+'4. Paper B'!S35+'4. Paper B'!U35+'4. Paper B'!V35+'4. Paper B'!W35+'4. Paper B'!Y35+'4. Paper B'!AE35+'4. Paper B'!AF35+'4. Paper B'!AG35</f>
        <v>0</v>
      </c>
      <c r="E34" s="1">
        <f>'2. Mental'!H35+'2. Mental'!P35+'3. Paper A'!I35+'3. Paper A'!L35+'3. Paper A'!T35+'3. Paper A'!W35+'3. Paper A'!AE35+'3. Paper A'!AK35+'4. Paper B'!N35+'4. Paper B'!Q35+'4. Paper B'!Z35+'4. Paper B'!F35</f>
        <v>0</v>
      </c>
      <c r="F34" s="1">
        <f>'2. Mental'!J35+'2. Mental'!L35+'2. Mental'!T35+'3. Paper A'!F35+'3. Paper A'!X35+'3. Paper A'!AA35+'4. Paper B'!K35+'4. Paper B'!M35+'4. Paper B'!AB35+'4. Paper B'!AH35+'4. Paper B'!AI35</f>
        <v>0</v>
      </c>
      <c r="G34" s="1">
        <f>'3. Paper A'!O35+'3. Paper A'!P35+'3. Paper A'!Y35+'3. Paper A'!Z35+'3. Paper A'!AF35+'4. Paper B'!H35+'4. Paper B'!I35+'4. Paper B'!AC35+'4. Paper B'!AD35</f>
        <v>0</v>
      </c>
      <c r="H34" s="31"/>
    </row>
    <row r="35" spans="1:8" ht="12.75">
      <c r="A35" s="19">
        <v>32</v>
      </c>
      <c r="B35" s="19">
        <f>'1. Overall'!C34</f>
        <v>0</v>
      </c>
      <c r="C35" s="1">
        <f>'2. Mental'!N36+'2. Mental'!O36+'2. Mental'!Q36+'2. Mental'!R36+'2. Mental'!U36+'3. Paper A'!D36+'3. Paper A'!K36+'3. Paper A'!M36+'3. Paper A'!N36+'3. Paper A'!Q36+'3. Paper A'!V36+'3. Paper A'!AI36+'3. Paper A'!AJ36+'4. Paper B'!L36+'4. Paper B'!O36+'4. Paper B'!P36+'4. Paper B'!R36+'4. Paper B'!T36+'4. Paper B'!X36+'4. Paper B'!AA36+'4. Paper B'!AJ36+'4. Paper B'!AK36</f>
        <v>0</v>
      </c>
      <c r="D35" s="1">
        <f>'2. Mental'!C36+'2. Mental'!D36+'2. Mental'!E36+'2. Mental'!F36+'2. Mental'!G36+'2. Mental'!I36+'2. Mental'!K36+'2. Mental'!M36+'2. Mental'!S36+'2. Mental'!V36+'3. Paper A'!C36+'3. Paper A'!E36+'3. Paper A'!G36+'3. Paper A'!H36+'3. Paper A'!J36+'3. Paper A'!R36+'3. Paper A'!S36+'3. Paper A'!U36+'3. Paper A'!AB36+'3. Paper A'!AC36+'3. Paper A'!AD36+'3. Paper A'!AG36+'3. Paper A'!AH36+'4. Paper B'!C36+'4. Paper B'!D36+'4. Paper B'!E36+'4. Paper B'!G36+'4. Paper B'!J36+'4. Paper B'!S36+'4. Paper B'!U36+'4. Paper B'!V36+'4. Paper B'!W36+'4. Paper B'!Y36+'4. Paper B'!AE36+'4. Paper B'!AF36+'4. Paper B'!AG36</f>
        <v>0</v>
      </c>
      <c r="E35" s="1">
        <f>'2. Mental'!H36+'2. Mental'!P36+'3. Paper A'!I36+'3. Paper A'!L36+'3. Paper A'!T36+'3. Paper A'!W36+'3. Paper A'!AE36+'3. Paper A'!AK36+'4. Paper B'!N36+'4. Paper B'!Q36+'4. Paper B'!Z36+'4. Paper B'!F36</f>
        <v>0</v>
      </c>
      <c r="F35" s="1">
        <f>'2. Mental'!J36+'2. Mental'!L36+'2. Mental'!T36+'3. Paper A'!F36+'3. Paper A'!X36+'3. Paper A'!AA36+'4. Paper B'!K36+'4. Paper B'!M36+'4. Paper B'!AB36+'4. Paper B'!AH36+'4. Paper B'!AI36</f>
        <v>0</v>
      </c>
      <c r="G35" s="1">
        <f>'3. Paper A'!O36+'3. Paper A'!P36+'3. Paper A'!Y36+'3. Paper A'!Z36+'3. Paper A'!AF36+'4. Paper B'!H36+'4. Paper B'!I36+'4. Paper B'!AC36+'4. Paper B'!AD36</f>
        <v>0</v>
      </c>
      <c r="H35" s="21" t="s">
        <v>33</v>
      </c>
    </row>
    <row r="36" spans="1:8" ht="12.75">
      <c r="A36" s="19"/>
      <c r="B36" s="21" t="s">
        <v>136</v>
      </c>
      <c r="C36" s="19">
        <f>'1. Overall'!A35*22</f>
        <v>0</v>
      </c>
      <c r="D36" s="19">
        <f>'1. Overall'!A35*36</f>
        <v>0</v>
      </c>
      <c r="E36" s="19">
        <f>'1. Overall'!A35*12</f>
        <v>0</v>
      </c>
      <c r="F36" s="19">
        <f>'1. Overall'!A35*11</f>
        <v>0</v>
      </c>
      <c r="G36" s="19">
        <f>'1. Overall'!A35*9</f>
        <v>0</v>
      </c>
      <c r="H36" s="19">
        <f>'1. Overall'!A35*90</f>
        <v>0</v>
      </c>
    </row>
    <row r="37" spans="1:8" ht="12.75">
      <c r="A37" s="19"/>
      <c r="B37" s="19" t="s">
        <v>34</v>
      </c>
      <c r="C37" s="19">
        <f>SUM(C4:C35)</f>
        <v>0</v>
      </c>
      <c r="D37" s="19">
        <f>SUM(D4:D35)</f>
        <v>0</v>
      </c>
      <c r="E37" s="19">
        <f>SUM(E4:E35)</f>
        <v>0</v>
      </c>
      <c r="F37" s="19">
        <f>SUM(F4:F35)</f>
        <v>0</v>
      </c>
      <c r="G37" s="19">
        <f>SUM(G4:G35)</f>
        <v>0</v>
      </c>
      <c r="H37" s="19">
        <f>SUM(C37:G37)</f>
        <v>0</v>
      </c>
    </row>
    <row r="38" spans="1:8" ht="12.75">
      <c r="A38" s="19"/>
      <c r="B38" s="19" t="s">
        <v>35</v>
      </c>
      <c r="C38" s="29" t="e">
        <f aca="true" t="shared" si="0" ref="C38:H38">C37/C36</f>
        <v>#DIV/0!</v>
      </c>
      <c r="D38" s="29" t="e">
        <f t="shared" si="0"/>
        <v>#DIV/0!</v>
      </c>
      <c r="E38" s="29" t="e">
        <f t="shared" si="0"/>
        <v>#DIV/0!</v>
      </c>
      <c r="F38" s="29" t="e">
        <f t="shared" si="0"/>
        <v>#DIV/0!</v>
      </c>
      <c r="G38" s="29" t="e">
        <f t="shared" si="0"/>
        <v>#DIV/0!</v>
      </c>
      <c r="H38" s="29" t="e">
        <f t="shared" si="0"/>
        <v>#DIV/0!</v>
      </c>
    </row>
  </sheetData>
  <sheetProtection sheet="1" objects="1" scenarios="1"/>
  <conditionalFormatting sqref="C38:H38">
    <cfRule type="cellIs" priority="1" dxfId="1" operator="greaterThanOrEqual" stopIfTrue="1">
      <formula>0.5</formula>
    </cfRule>
    <cfRule type="cellIs" priority="2" dxfId="0" operator="lessThanOrEqual" stopIfTrue="1">
      <formula>0.25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spans="1:2" ht="12.75">
      <c r="A1" s="32" t="s">
        <v>124</v>
      </c>
      <c r="B1" s="33"/>
    </row>
    <row r="2" spans="1:2" ht="12.75">
      <c r="A2" s="7">
        <v>0</v>
      </c>
      <c r="B2" s="8" t="s">
        <v>27</v>
      </c>
    </row>
    <row r="3" spans="1:2" ht="12.75">
      <c r="A3" s="7">
        <v>23</v>
      </c>
      <c r="B3" s="8" t="s">
        <v>125</v>
      </c>
    </row>
    <row r="4" spans="1:2" ht="12.75">
      <c r="A4" s="7">
        <v>32</v>
      </c>
      <c r="B4" s="8" t="s">
        <v>126</v>
      </c>
    </row>
    <row r="5" spans="1:2" ht="12.75">
      <c r="A5" s="7">
        <v>40</v>
      </c>
      <c r="B5" s="8" t="s">
        <v>127</v>
      </c>
    </row>
    <row r="6" spans="1:2" ht="12.75">
      <c r="A6" s="7">
        <v>48</v>
      </c>
      <c r="B6" s="8" t="s">
        <v>128</v>
      </c>
    </row>
    <row r="7" spans="1:2" ht="12.75">
      <c r="A7" s="7">
        <v>57</v>
      </c>
      <c r="B7" s="8" t="s">
        <v>129</v>
      </c>
    </row>
    <row r="8" spans="1:2" ht="12.75">
      <c r="A8" s="7">
        <v>65</v>
      </c>
      <c r="B8" s="8" t="s">
        <v>130</v>
      </c>
    </row>
    <row r="9" spans="1:2" ht="12.75">
      <c r="A9" s="7">
        <v>74</v>
      </c>
      <c r="B9" s="8" t="s">
        <v>131</v>
      </c>
    </row>
    <row r="10" spans="1:2" ht="12.75">
      <c r="A10" s="7">
        <v>81</v>
      </c>
      <c r="B10" s="8" t="s">
        <v>87</v>
      </c>
    </row>
  </sheetData>
  <sheetProtection sheet="1" objects="1" scenarios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PackmanL</dc:creator>
  <cp:keywords/>
  <dc:description/>
  <cp:lastModifiedBy>PackmanL</cp:lastModifiedBy>
  <dcterms:created xsi:type="dcterms:W3CDTF">2011-04-01T14:05:27Z</dcterms:created>
  <dcterms:modified xsi:type="dcterms:W3CDTF">2011-04-27T15:08:00Z</dcterms:modified>
  <cp:category/>
  <cp:version/>
  <cp:contentType/>
  <cp:contentStatus/>
</cp:coreProperties>
</file>