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How to Use" sheetId="1" r:id="rId1"/>
    <sheet name="1. Overall" sheetId="2" r:id="rId2"/>
    <sheet name="2. Mental" sheetId="3" r:id="rId3"/>
    <sheet name="3. Paper B" sheetId="4" r:id="rId4"/>
    <sheet name="4. Analysis by Strand" sheetId="5" r:id="rId5"/>
    <sheet name="Sublevels" sheetId="6" r:id="rId6"/>
  </sheets>
  <definedNames/>
  <calcPr fullCalcOnLoad="1"/>
</workbook>
</file>

<file path=xl/sharedStrings.xml><?xml version="1.0" encoding="utf-8"?>
<sst xmlns="http://schemas.openxmlformats.org/spreadsheetml/2006/main" count="198" uniqueCount="109">
  <si>
    <t>Name</t>
  </si>
  <si>
    <t>Mental</t>
  </si>
  <si>
    <t>Paper B</t>
  </si>
  <si>
    <t>Level</t>
  </si>
  <si>
    <t>Name/Question Number</t>
  </si>
  <si>
    <t>Halving</t>
  </si>
  <si>
    <t>Addition</t>
  </si>
  <si>
    <t>Subtraction</t>
  </si>
  <si>
    <t>Multiplication in context</t>
  </si>
  <si>
    <t>Addition in context</t>
  </si>
  <si>
    <t>Doubling</t>
  </si>
  <si>
    <t>N</t>
  </si>
  <si>
    <t>C</t>
  </si>
  <si>
    <t>SS</t>
  </si>
  <si>
    <t xml:space="preserve">M </t>
  </si>
  <si>
    <t>M</t>
  </si>
  <si>
    <t>Total</t>
  </si>
  <si>
    <t>Marks Correct</t>
  </si>
  <si>
    <t>Percentage</t>
  </si>
  <si>
    <t>Decimals</t>
  </si>
  <si>
    <t>Multiples</t>
  </si>
  <si>
    <t>HD</t>
  </si>
  <si>
    <t>Divsion</t>
  </si>
  <si>
    <t>Multiplication</t>
  </si>
  <si>
    <t>Multiplication and inverse</t>
  </si>
  <si>
    <t>Maths Sublevels</t>
  </si>
  <si>
    <t>3b</t>
  </si>
  <si>
    <t>3a</t>
  </si>
  <si>
    <t>Levels</t>
  </si>
  <si>
    <t>Children</t>
  </si>
  <si>
    <t xml:space="preserve">Analysis by Stand: </t>
  </si>
  <si>
    <t>N = Number   C = Calculation   SS = Shape and Space   M = Measure    HD = Handling Data</t>
  </si>
  <si>
    <t>Marks Available</t>
  </si>
  <si>
    <t>means the answer is correct</t>
  </si>
  <si>
    <t xml:space="preserve">Means the answer was answered incorrectly </t>
  </si>
  <si>
    <t xml:space="preserve">Means the question was ommited </t>
  </si>
  <si>
    <t>Results: Year 4 Optional Mathematics</t>
  </si>
  <si>
    <t>Rounding</t>
  </si>
  <si>
    <t>Using units of time</t>
  </si>
  <si>
    <t>Converting lengths</t>
  </si>
  <si>
    <t>Properties of 2D shapes</t>
  </si>
  <si>
    <t>Division with remainder</t>
  </si>
  <si>
    <t>Subtraction in context</t>
  </si>
  <si>
    <t>Place Value</t>
  </si>
  <si>
    <t>Mulitplication and addition</t>
  </si>
  <si>
    <t>fraction of numbers</t>
  </si>
  <si>
    <t>Equivalent fractions</t>
  </si>
  <si>
    <t>Year 4 Mental maths paper</t>
  </si>
  <si>
    <t>8a</t>
  </si>
  <si>
    <t>8b</t>
  </si>
  <si>
    <t>Number operations and inverse</t>
  </si>
  <si>
    <t>Division</t>
  </si>
  <si>
    <t>Multiplication and subtraction in context</t>
  </si>
  <si>
    <t>Multiplication and Subtraction in context</t>
  </si>
  <si>
    <t>Number operations and inverses</t>
  </si>
  <si>
    <t>Year 4 Paper B</t>
  </si>
  <si>
    <t>2i</t>
  </si>
  <si>
    <t>2ii</t>
  </si>
  <si>
    <t>5i</t>
  </si>
  <si>
    <t>5ii</t>
  </si>
  <si>
    <t>15a</t>
  </si>
  <si>
    <t>15b</t>
  </si>
  <si>
    <t>17i</t>
  </si>
  <si>
    <t>17ii</t>
  </si>
  <si>
    <t>20i</t>
  </si>
  <si>
    <t>20ii</t>
  </si>
  <si>
    <t>Decimals on a number line</t>
  </si>
  <si>
    <t>Calculate time</t>
  </si>
  <si>
    <t>properties of 3D shapes</t>
  </si>
  <si>
    <t>Addition sequence</t>
  </si>
  <si>
    <t>Interpret bar chart</t>
  </si>
  <si>
    <t>Use of &lt; &gt; = symbols</t>
  </si>
  <si>
    <t>Calender</t>
  </si>
  <si>
    <t>Ratio in context</t>
  </si>
  <si>
    <t>Negative Numbers</t>
  </si>
  <si>
    <t>Problem solving with sequences</t>
  </si>
  <si>
    <t>Co-ordinates</t>
  </si>
  <si>
    <t>Problem solving with data</t>
  </si>
  <si>
    <t>properties of 2D shapes</t>
  </si>
  <si>
    <t>Read capacity scale</t>
  </si>
  <si>
    <t>Ordering decimals</t>
  </si>
  <si>
    <t>Perimeter</t>
  </si>
  <si>
    <t>Interpret a table</t>
  </si>
  <si>
    <t>Converting mass</t>
  </si>
  <si>
    <t xml:space="preserve">N </t>
  </si>
  <si>
    <t>4c</t>
  </si>
  <si>
    <t>4b</t>
  </si>
  <si>
    <t>4a</t>
  </si>
  <si>
    <t>Overall</t>
  </si>
  <si>
    <t>Instructions</t>
  </si>
  <si>
    <t xml:space="preserve">1. Click on the Overall tab at the bottom of the page. </t>
  </si>
  <si>
    <t xml:space="preserve">2. Enter the children's names where indicated. Put them in with the child scoring the highest overall total first and then go in descending order. </t>
  </si>
  <si>
    <t xml:space="preserve">The computer will now put the children's names on the rest of the tabs. </t>
  </si>
  <si>
    <t xml:space="preserve">3. Click on the Mental tab. This is where you will need to input the data from the mental maths test. </t>
  </si>
  <si>
    <t>4. Enter 1 if the child got the answer correct If they attempted the question but got it wrong, enter a 0. If they failed to</t>
  </si>
  <si>
    <t xml:space="preserve">answer the question then leave the cell blank. Assume a cross in the box is an omitted question. </t>
  </si>
  <si>
    <t>6. Enter 1 if the child got the answer correct. If they attempted the question but got it wrong, enter a 0. If they failed to answer the question</t>
  </si>
  <si>
    <t xml:space="preserve">then leave the cell blank. If, on the two mark questions, the child got the method mark, but got the answer wrong, enter the method mark first. </t>
  </si>
  <si>
    <t xml:space="preserve">7. Click on the Paper B tab. This is where you will need to input the data from the Paper B test. </t>
  </si>
  <si>
    <t xml:space="preserve">All data is now entered and can be analysed. </t>
  </si>
  <si>
    <t xml:space="preserve">Analysing results. </t>
  </si>
  <si>
    <t xml:space="preserve">This spreadsheet will allow you to analyse the results of the tests in numerous ways. </t>
  </si>
  <si>
    <t xml:space="preserve">1. On the Overall tab, you will be able to see that the computer works out the levels that the individual children received. It will also tell you the whole </t>
  </si>
  <si>
    <t xml:space="preserve">classes levels broken down into levels and sublevels numerically and as a percentage. </t>
  </si>
  <si>
    <t xml:space="preserve">which still need work on. At the bottom of the page the percentage bars will show you which questions were/were not answered well. </t>
  </si>
  <si>
    <t xml:space="preserve">At the bottom of the page you will see percentages that will let you see on which AF the class did the best/worst. </t>
  </si>
  <si>
    <t xml:space="preserve">Gaps can then be addressed in Numeracy lessons. </t>
  </si>
  <si>
    <t>2. On the Mental and Test B tab, you can zoom out of the spreadsheet and trace patterns, working out which questions were answered well and</t>
  </si>
  <si>
    <t>3. The Analysis by Strand tab compiles the data from the Mental and Paper B tab according to which strand the questions were assessing.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</si>
</sst>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9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55" applyFont="1">
      <alignment/>
      <protection/>
    </xf>
    <xf numFmtId="0" fontId="4" fillId="0" borderId="0" xfId="55">
      <alignment/>
      <protection/>
    </xf>
    <xf numFmtId="0" fontId="4" fillId="0" borderId="0" xfId="55" applyFont="1">
      <alignment/>
      <protection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wrapText="1"/>
    </xf>
    <xf numFmtId="0" fontId="0" fillId="2" borderId="13" xfId="0" applyFill="1" applyBorder="1" applyAlignment="1">
      <alignment/>
    </xf>
    <xf numFmtId="0" fontId="0" fillId="0" borderId="0" xfId="0" applyFill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2">
      <selection activeCell="C27" sqref="C26:C27"/>
    </sheetView>
  </sheetViews>
  <sheetFormatPr defaultColWidth="9.140625" defaultRowHeight="12.75"/>
  <sheetData>
    <row r="1" ht="15">
      <c r="A1" s="30" t="s">
        <v>89</v>
      </c>
    </row>
    <row r="2" ht="14.25">
      <c r="A2" s="31"/>
    </row>
    <row r="3" ht="14.25">
      <c r="A3" s="31" t="s">
        <v>90</v>
      </c>
    </row>
    <row r="4" ht="14.25">
      <c r="A4" s="31" t="s">
        <v>91</v>
      </c>
    </row>
    <row r="5" ht="14.25">
      <c r="A5" s="31" t="s">
        <v>92</v>
      </c>
    </row>
    <row r="6" ht="14.25">
      <c r="A6" s="32" t="s">
        <v>93</v>
      </c>
    </row>
    <row r="7" ht="14.25">
      <c r="A7" s="32" t="s">
        <v>94</v>
      </c>
    </row>
    <row r="8" ht="14.25">
      <c r="A8" s="32" t="s">
        <v>95</v>
      </c>
    </row>
    <row r="9" ht="14.25">
      <c r="A9" s="32" t="s">
        <v>98</v>
      </c>
    </row>
    <row r="10" ht="14.25">
      <c r="A10" s="32" t="s">
        <v>96</v>
      </c>
    </row>
    <row r="11" ht="14.25">
      <c r="A11" s="32" t="s">
        <v>97</v>
      </c>
    </row>
    <row r="12" ht="14.25">
      <c r="A12" s="31" t="s">
        <v>99</v>
      </c>
    </row>
    <row r="13" ht="14.25">
      <c r="A13" s="31"/>
    </row>
    <row r="14" ht="15">
      <c r="A14" s="30" t="s">
        <v>100</v>
      </c>
    </row>
    <row r="15" ht="14.25">
      <c r="A15" s="31"/>
    </row>
    <row r="16" ht="14.25">
      <c r="A16" s="31" t="s">
        <v>101</v>
      </c>
    </row>
    <row r="17" ht="14.25">
      <c r="A17" s="31" t="s">
        <v>102</v>
      </c>
    </row>
    <row r="18" ht="14.25">
      <c r="A18" s="31" t="s">
        <v>103</v>
      </c>
    </row>
    <row r="19" ht="14.25">
      <c r="A19" s="32" t="s">
        <v>107</v>
      </c>
    </row>
    <row r="20" ht="14.25">
      <c r="A20" s="32" t="s">
        <v>104</v>
      </c>
    </row>
    <row r="21" ht="14.25">
      <c r="A21" s="32" t="s">
        <v>108</v>
      </c>
    </row>
    <row r="22" ht="14.25">
      <c r="A22" s="32" t="s">
        <v>105</v>
      </c>
    </row>
    <row r="23" ht="14.25">
      <c r="A23" s="32" t="s">
        <v>106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22.28125" style="0" customWidth="1"/>
    <col min="8" max="8" width="10.28125" style="0" customWidth="1"/>
    <col min="10" max="10" width="9.8515625" style="0" customWidth="1"/>
  </cols>
  <sheetData>
    <row r="1" ht="12.75">
      <c r="A1" s="2" t="s">
        <v>36</v>
      </c>
    </row>
    <row r="2" spans="2:15" ht="12.75">
      <c r="B2" s="33"/>
      <c r="C2" s="33" t="s">
        <v>0</v>
      </c>
      <c r="D2" s="33" t="s">
        <v>1</v>
      </c>
      <c r="E2" s="34" t="s">
        <v>2</v>
      </c>
      <c r="F2" s="34" t="s">
        <v>88</v>
      </c>
      <c r="G2" s="33" t="s">
        <v>3</v>
      </c>
      <c r="I2" s="36" t="s">
        <v>28</v>
      </c>
      <c r="J2" s="36" t="s">
        <v>11</v>
      </c>
      <c r="K2" s="37" t="s">
        <v>26</v>
      </c>
      <c r="L2" s="37" t="s">
        <v>27</v>
      </c>
      <c r="M2" s="37" t="s">
        <v>85</v>
      </c>
      <c r="N2" s="37" t="s">
        <v>86</v>
      </c>
      <c r="O2" s="37" t="s">
        <v>87</v>
      </c>
    </row>
    <row r="3" spans="1:17" ht="12.75">
      <c r="A3" s="6">
        <f>COUNTA(C3:C3)</f>
        <v>0</v>
      </c>
      <c r="B3" s="33">
        <v>1</v>
      </c>
      <c r="C3" s="34"/>
      <c r="D3" s="4">
        <f>'2. Mental'!W8</f>
        <v>0</v>
      </c>
      <c r="E3" s="1">
        <f>'3. Paper B'!AL8</f>
        <v>0</v>
      </c>
      <c r="F3" s="1">
        <f>SUM(D3:E3)</f>
        <v>0</v>
      </c>
      <c r="G3" s="9" t="str">
        <f>IF(F3="N/A","Not available",VLOOKUP(F3,Sublevels!$A$2:$B$10,2,TRUE))</f>
        <v>N</v>
      </c>
      <c r="I3" s="36" t="s">
        <v>29</v>
      </c>
      <c r="J3" s="10">
        <f>SUM(D38:D69)</f>
        <v>0</v>
      </c>
      <c r="K3" s="10">
        <f>SUM(E38:E69)</f>
        <v>0</v>
      </c>
      <c r="L3" s="10">
        <f>SUM(F38:F69)</f>
        <v>0</v>
      </c>
      <c r="M3" s="10">
        <f>SUM(G38:G69)</f>
        <v>0</v>
      </c>
      <c r="N3" s="10">
        <f>SUM(H38:H69)</f>
        <v>0</v>
      </c>
      <c r="O3" s="10">
        <f>SUM(I38:I69)</f>
        <v>0</v>
      </c>
      <c r="P3" s="21"/>
      <c r="Q3" s="21"/>
    </row>
    <row r="4" spans="1:17" ht="12.75">
      <c r="A4" s="6">
        <f aca="true" t="shared" si="0" ref="A4:A34">COUNTA(C4:C4)</f>
        <v>0</v>
      </c>
      <c r="B4" s="33">
        <v>2</v>
      </c>
      <c r="C4" s="34"/>
      <c r="D4" s="1">
        <f>'2. Mental'!W9</f>
        <v>0</v>
      </c>
      <c r="E4" s="1">
        <f>'3. Paper B'!AL9</f>
        <v>0</v>
      </c>
      <c r="F4" s="1">
        <f aca="true" t="shared" si="1" ref="F4:F34">SUM(D4:E4)</f>
        <v>0</v>
      </c>
      <c r="G4" s="9" t="str">
        <f>IF(F4="N/A","Not available",VLOOKUP(F4,Sublevels!$A$2:$B$10,2,TRUE))</f>
        <v>N</v>
      </c>
      <c r="I4" s="36" t="s">
        <v>18</v>
      </c>
      <c r="J4" s="12" t="e">
        <f>J3/A35</f>
        <v>#DIV/0!</v>
      </c>
      <c r="K4" s="12" t="e">
        <f>K3/A35</f>
        <v>#DIV/0!</v>
      </c>
      <c r="L4" s="12" t="e">
        <f>L3/A35</f>
        <v>#DIV/0!</v>
      </c>
      <c r="M4" s="12" t="e">
        <f>M3/A35</f>
        <v>#DIV/0!</v>
      </c>
      <c r="N4" s="12" t="e">
        <f>N3/A35</f>
        <v>#DIV/0!</v>
      </c>
      <c r="O4" s="12" t="e">
        <f>O3/A35</f>
        <v>#DIV/0!</v>
      </c>
      <c r="P4" s="22"/>
      <c r="Q4" s="22"/>
    </row>
    <row r="5" spans="1:17" ht="12.75">
      <c r="A5" s="6">
        <f t="shared" si="0"/>
        <v>0</v>
      </c>
      <c r="B5" s="33">
        <v>3</v>
      </c>
      <c r="C5" s="34"/>
      <c r="D5" s="1">
        <f>'2. Mental'!W10</f>
        <v>0</v>
      </c>
      <c r="E5" s="1">
        <f>'3. Paper B'!AL10</f>
        <v>0</v>
      </c>
      <c r="F5" s="1">
        <f t="shared" si="1"/>
        <v>0</v>
      </c>
      <c r="G5" s="9" t="str">
        <f>IF(F5="N/A","Not available",VLOOKUP(F5,Sublevels!$A$2:$B$10,2,TRUE))</f>
        <v>N</v>
      </c>
      <c r="O5" s="23"/>
      <c r="P5" s="23"/>
      <c r="Q5" s="23"/>
    </row>
    <row r="6" spans="1:7" ht="12.75">
      <c r="A6" s="6">
        <f t="shared" si="0"/>
        <v>0</v>
      </c>
      <c r="B6" s="33">
        <v>4</v>
      </c>
      <c r="C6" s="34"/>
      <c r="D6" s="1">
        <f>'2. Mental'!W11</f>
        <v>0</v>
      </c>
      <c r="E6" s="1">
        <f>'3. Paper B'!AL11</f>
        <v>0</v>
      </c>
      <c r="F6" s="1">
        <f t="shared" si="1"/>
        <v>0</v>
      </c>
      <c r="G6" s="9" t="str">
        <f>IF(F6="N/A","Not available",VLOOKUP(F6,Sublevels!$A$2:$B$10,2,TRUE))</f>
        <v>N</v>
      </c>
    </row>
    <row r="7" spans="1:7" ht="12.75">
      <c r="A7" s="6">
        <f t="shared" si="0"/>
        <v>0</v>
      </c>
      <c r="B7" s="33">
        <v>5</v>
      </c>
      <c r="C7" s="34"/>
      <c r="D7" s="1">
        <f>'2. Mental'!W12</f>
        <v>0</v>
      </c>
      <c r="E7" s="1">
        <f>'3. Paper B'!AL12</f>
        <v>0</v>
      </c>
      <c r="F7" s="1">
        <f t="shared" si="1"/>
        <v>0</v>
      </c>
      <c r="G7" s="9" t="str">
        <f>IF(F7="N/A","Not available",VLOOKUP(F7,Sublevels!$A$2:$B$10,2,TRUE))</f>
        <v>N</v>
      </c>
    </row>
    <row r="8" spans="1:8" ht="12.75">
      <c r="A8" s="6">
        <f t="shared" si="0"/>
        <v>0</v>
      </c>
      <c r="B8" s="33">
        <v>6</v>
      </c>
      <c r="C8" s="34"/>
      <c r="D8" s="1">
        <f>'2. Mental'!W13</f>
        <v>0</v>
      </c>
      <c r="E8" s="1">
        <f>'3. Paper B'!AL13</f>
        <v>0</v>
      </c>
      <c r="F8" s="1">
        <f t="shared" si="1"/>
        <v>0</v>
      </c>
      <c r="G8" s="9" t="str">
        <f>IF(F8="N/A","Not available",VLOOKUP(F8,Sublevels!$A$2:$B$10,2,TRUE))</f>
        <v>N</v>
      </c>
      <c r="H8" s="21"/>
    </row>
    <row r="9" spans="1:8" ht="12.75">
      <c r="A9" s="6">
        <f t="shared" si="0"/>
        <v>0</v>
      </c>
      <c r="B9" s="33">
        <v>7</v>
      </c>
      <c r="C9" s="34"/>
      <c r="D9" s="1">
        <f>'2. Mental'!W14</f>
        <v>0</v>
      </c>
      <c r="E9" s="1">
        <f>'3. Paper B'!AL14</f>
        <v>0</v>
      </c>
      <c r="F9" s="1">
        <f t="shared" si="1"/>
        <v>0</v>
      </c>
      <c r="G9" s="9" t="str">
        <f>IF(F9="N/A","Not available",VLOOKUP(F9,Sublevels!$A$2:$B$10,2,TRUE))</f>
        <v>N</v>
      </c>
      <c r="H9" s="21"/>
    </row>
    <row r="10" spans="1:12" ht="12.75">
      <c r="A10" s="6">
        <f t="shared" si="0"/>
        <v>0</v>
      </c>
      <c r="B10" s="33">
        <v>8</v>
      </c>
      <c r="C10" s="34"/>
      <c r="D10" s="1">
        <f>'2. Mental'!W15</f>
        <v>0</v>
      </c>
      <c r="E10" s="1">
        <f>'3. Paper B'!AL15</f>
        <v>0</v>
      </c>
      <c r="F10" s="1">
        <f t="shared" si="1"/>
        <v>0</v>
      </c>
      <c r="G10" s="9" t="str">
        <f>IF(F10="N/A","Not available",VLOOKUP(F10,Sublevels!$A$2:$B$10,2,TRUE))</f>
        <v>N</v>
      </c>
      <c r="H10" s="21"/>
      <c r="I10" s="23"/>
      <c r="J10" s="23"/>
      <c r="K10" s="23"/>
      <c r="L10" s="23"/>
    </row>
    <row r="11" spans="1:7" ht="12.75">
      <c r="A11" s="6">
        <f t="shared" si="0"/>
        <v>0</v>
      </c>
      <c r="B11" s="33">
        <v>9</v>
      </c>
      <c r="C11" s="34"/>
      <c r="D11" s="1">
        <f>'2. Mental'!W16</f>
        <v>0</v>
      </c>
      <c r="E11" s="1">
        <f>'3. Paper B'!AL16</f>
        <v>0</v>
      </c>
      <c r="F11" s="1">
        <f t="shared" si="1"/>
        <v>0</v>
      </c>
      <c r="G11" s="9" t="str">
        <f>IF(F11="N/A","Not available",VLOOKUP(F11,Sublevels!$A$2:$B$10,2,TRUE))</f>
        <v>N</v>
      </c>
    </row>
    <row r="12" spans="1:7" ht="12.75">
      <c r="A12" s="6">
        <f t="shared" si="0"/>
        <v>0</v>
      </c>
      <c r="B12" s="33">
        <v>10</v>
      </c>
      <c r="C12" s="34"/>
      <c r="D12" s="1">
        <f>'2. Mental'!W17</f>
        <v>0</v>
      </c>
      <c r="E12" s="1">
        <f>'3. Paper B'!AL17</f>
        <v>0</v>
      </c>
      <c r="F12" s="1">
        <f t="shared" si="1"/>
        <v>0</v>
      </c>
      <c r="G12" s="9" t="str">
        <f>IF(F12="N/A","Not available",VLOOKUP(F12,Sublevels!$A$2:$B$10,2,TRUE))</f>
        <v>N</v>
      </c>
    </row>
    <row r="13" spans="1:7" ht="12.75">
      <c r="A13" s="6">
        <f t="shared" si="0"/>
        <v>0</v>
      </c>
      <c r="B13" s="33">
        <v>11</v>
      </c>
      <c r="C13" s="35"/>
      <c r="D13" s="1">
        <f>'2. Mental'!W18</f>
        <v>0</v>
      </c>
      <c r="E13" s="1">
        <f>'3. Paper B'!AL18</f>
        <v>0</v>
      </c>
      <c r="F13" s="1">
        <f t="shared" si="1"/>
        <v>0</v>
      </c>
      <c r="G13" s="9" t="str">
        <f>IF(F13="N/A","Not available",VLOOKUP(F13,Sublevels!$A$2:$B$10,2,TRUE))</f>
        <v>N</v>
      </c>
    </row>
    <row r="14" spans="1:7" ht="12.75">
      <c r="A14" s="6">
        <f t="shared" si="0"/>
        <v>0</v>
      </c>
      <c r="B14" s="33">
        <v>12</v>
      </c>
      <c r="C14" s="35"/>
      <c r="D14" s="1">
        <f>'2. Mental'!W19</f>
        <v>0</v>
      </c>
      <c r="E14" s="1">
        <f>'3. Paper B'!AL19</f>
        <v>0</v>
      </c>
      <c r="F14" s="1">
        <f t="shared" si="1"/>
        <v>0</v>
      </c>
      <c r="G14" s="9" t="str">
        <f>IF(F14="N/A","Not available",VLOOKUP(F14,Sublevels!$A$2:$B$10,2,TRUE))</f>
        <v>N</v>
      </c>
    </row>
    <row r="15" spans="1:7" ht="12.75">
      <c r="A15" s="6">
        <f t="shared" si="0"/>
        <v>0</v>
      </c>
      <c r="B15" s="33">
        <v>13</v>
      </c>
      <c r="C15" s="35"/>
      <c r="D15" s="1">
        <f>'2. Mental'!W20</f>
        <v>0</v>
      </c>
      <c r="E15" s="1">
        <f>'3. Paper B'!AL20</f>
        <v>0</v>
      </c>
      <c r="F15" s="1">
        <f t="shared" si="1"/>
        <v>0</v>
      </c>
      <c r="G15" s="9" t="str">
        <f>IF(F15="N/A","Not available",VLOOKUP(F15,Sublevels!$A$2:$B$10,2,TRUE))</f>
        <v>N</v>
      </c>
    </row>
    <row r="16" spans="1:7" ht="12.75">
      <c r="A16" s="6">
        <f t="shared" si="0"/>
        <v>0</v>
      </c>
      <c r="B16" s="33">
        <v>14</v>
      </c>
      <c r="C16" s="35"/>
      <c r="D16" s="1">
        <f>'2. Mental'!W21</f>
        <v>0</v>
      </c>
      <c r="E16" s="1">
        <f>'3. Paper B'!AL21</f>
        <v>0</v>
      </c>
      <c r="F16" s="1">
        <f t="shared" si="1"/>
        <v>0</v>
      </c>
      <c r="G16" s="9" t="str">
        <f>IF(F16="N/A","Not available",VLOOKUP(F16,Sublevels!$A$2:$B$10,2,TRUE))</f>
        <v>N</v>
      </c>
    </row>
    <row r="17" spans="1:7" ht="12.75">
      <c r="A17" s="6">
        <f t="shared" si="0"/>
        <v>0</v>
      </c>
      <c r="B17" s="33">
        <v>15</v>
      </c>
      <c r="C17" s="35"/>
      <c r="D17" s="1">
        <f>'2. Mental'!W22</f>
        <v>0</v>
      </c>
      <c r="E17" s="1">
        <f>'3. Paper B'!AL22</f>
        <v>0</v>
      </c>
      <c r="F17" s="1">
        <f t="shared" si="1"/>
        <v>0</v>
      </c>
      <c r="G17" s="9" t="str">
        <f>IF(F17="N/A","Not available",VLOOKUP(F17,Sublevels!$A$2:$B$10,2,TRUE))</f>
        <v>N</v>
      </c>
    </row>
    <row r="18" spans="1:7" ht="12.75">
      <c r="A18" s="6">
        <f t="shared" si="0"/>
        <v>0</v>
      </c>
      <c r="B18" s="33">
        <v>16</v>
      </c>
      <c r="C18" s="35"/>
      <c r="D18" s="1">
        <f>'2. Mental'!W23</f>
        <v>0</v>
      </c>
      <c r="E18" s="1">
        <f>'3. Paper B'!AL23</f>
        <v>0</v>
      </c>
      <c r="F18" s="1">
        <f t="shared" si="1"/>
        <v>0</v>
      </c>
      <c r="G18" s="9" t="str">
        <f>IF(F18="N/A","Not available",VLOOKUP(F18,Sublevels!$A$2:$B$10,2,TRUE))</f>
        <v>N</v>
      </c>
    </row>
    <row r="19" spans="1:7" ht="12.75">
      <c r="A19" s="6">
        <f t="shared" si="0"/>
        <v>0</v>
      </c>
      <c r="B19" s="33">
        <v>17</v>
      </c>
      <c r="C19" s="35"/>
      <c r="D19" s="1">
        <f>'2. Mental'!W24</f>
        <v>0</v>
      </c>
      <c r="E19" s="1">
        <f>'3. Paper B'!AL24</f>
        <v>0</v>
      </c>
      <c r="F19" s="1">
        <f t="shared" si="1"/>
        <v>0</v>
      </c>
      <c r="G19" s="9" t="str">
        <f>IF(F19="N/A","Not available",VLOOKUP(F19,Sublevels!$A$2:$B$10,2,TRUE))</f>
        <v>N</v>
      </c>
    </row>
    <row r="20" spans="1:7" ht="12.75">
      <c r="A20" s="6">
        <f t="shared" si="0"/>
        <v>0</v>
      </c>
      <c r="B20" s="33">
        <v>18</v>
      </c>
      <c r="C20" s="35"/>
      <c r="D20" s="1">
        <f>'2. Mental'!W25</f>
        <v>0</v>
      </c>
      <c r="E20" s="1">
        <f>'3. Paper B'!AL25</f>
        <v>0</v>
      </c>
      <c r="F20" s="1">
        <f t="shared" si="1"/>
        <v>0</v>
      </c>
      <c r="G20" s="9" t="str">
        <f>IF(F20="N/A","Not available",VLOOKUP(F20,Sublevels!$A$2:$B$10,2,TRUE))</f>
        <v>N</v>
      </c>
    </row>
    <row r="21" spans="1:7" ht="12.75">
      <c r="A21" s="6">
        <f t="shared" si="0"/>
        <v>0</v>
      </c>
      <c r="B21" s="33">
        <v>19</v>
      </c>
      <c r="C21" s="35"/>
      <c r="D21" s="1">
        <f>'2. Mental'!W26</f>
        <v>0</v>
      </c>
      <c r="E21" s="1">
        <f>'3. Paper B'!AL26</f>
        <v>0</v>
      </c>
      <c r="F21" s="1">
        <f t="shared" si="1"/>
        <v>0</v>
      </c>
      <c r="G21" s="9" t="str">
        <f>IF(F21="N/A","Not available",VLOOKUP(F21,Sublevels!$A$2:$B$10,2,TRUE))</f>
        <v>N</v>
      </c>
    </row>
    <row r="22" spans="1:7" ht="12.75">
      <c r="A22" s="6">
        <f t="shared" si="0"/>
        <v>0</v>
      </c>
      <c r="B22" s="33">
        <v>20</v>
      </c>
      <c r="C22" s="35"/>
      <c r="D22" s="1">
        <f>'2. Mental'!W27</f>
        <v>0</v>
      </c>
      <c r="E22" s="1">
        <f>'3. Paper B'!AL27</f>
        <v>0</v>
      </c>
      <c r="F22" s="1">
        <f t="shared" si="1"/>
        <v>0</v>
      </c>
      <c r="G22" s="9" t="str">
        <f>IF(F22="N/A","Not available",VLOOKUP(F22,Sublevels!$A$2:$B$10,2,TRUE))</f>
        <v>N</v>
      </c>
    </row>
    <row r="23" spans="1:7" ht="12.75">
      <c r="A23" s="6">
        <f t="shared" si="0"/>
        <v>0</v>
      </c>
      <c r="B23" s="33">
        <v>21</v>
      </c>
      <c r="C23" s="35"/>
      <c r="D23" s="1">
        <f>'2. Mental'!W28</f>
        <v>0</v>
      </c>
      <c r="E23" s="1">
        <f>'3. Paper B'!AL28</f>
        <v>0</v>
      </c>
      <c r="F23" s="1">
        <f t="shared" si="1"/>
        <v>0</v>
      </c>
      <c r="G23" s="9" t="str">
        <f>IF(F23="N/A","Not available",VLOOKUP(F23,Sublevels!$A$2:$B$10,2,TRUE))</f>
        <v>N</v>
      </c>
    </row>
    <row r="24" spans="1:7" ht="12.75">
      <c r="A24" s="6">
        <f t="shared" si="0"/>
        <v>0</v>
      </c>
      <c r="B24" s="33">
        <v>22</v>
      </c>
      <c r="C24" s="35"/>
      <c r="D24" s="1">
        <f>'2. Mental'!W29</f>
        <v>0</v>
      </c>
      <c r="E24" s="1">
        <f>'3. Paper B'!AL29</f>
        <v>0</v>
      </c>
      <c r="F24" s="1">
        <f t="shared" si="1"/>
        <v>0</v>
      </c>
      <c r="G24" s="9" t="str">
        <f>IF(F24="N/A","Not available",VLOOKUP(F24,Sublevels!$A$2:$B$10,2,TRUE))</f>
        <v>N</v>
      </c>
    </row>
    <row r="25" spans="1:7" ht="12.75">
      <c r="A25" s="6">
        <f t="shared" si="0"/>
        <v>0</v>
      </c>
      <c r="B25" s="33">
        <v>23</v>
      </c>
      <c r="C25" s="35"/>
      <c r="D25" s="1">
        <f>'2. Mental'!W30</f>
        <v>0</v>
      </c>
      <c r="E25" s="1">
        <f>'3. Paper B'!AL30</f>
        <v>0</v>
      </c>
      <c r="F25" s="1">
        <f t="shared" si="1"/>
        <v>0</v>
      </c>
      <c r="G25" s="9" t="str">
        <f>IF(F25="N/A","Not available",VLOOKUP(F25,Sublevels!$A$2:$B$10,2,TRUE))</f>
        <v>N</v>
      </c>
    </row>
    <row r="26" spans="1:7" ht="12.75">
      <c r="A26" s="6">
        <f t="shared" si="0"/>
        <v>0</v>
      </c>
      <c r="B26" s="33">
        <v>24</v>
      </c>
      <c r="C26" s="35"/>
      <c r="D26" s="1">
        <f>'2. Mental'!W31</f>
        <v>0</v>
      </c>
      <c r="E26" s="1">
        <f>'3. Paper B'!AL31</f>
        <v>0</v>
      </c>
      <c r="F26" s="1">
        <f t="shared" si="1"/>
        <v>0</v>
      </c>
      <c r="G26" s="9" t="str">
        <f>IF(F26="N/A","Not available",VLOOKUP(F26,Sublevels!$A$2:$B$10,2,TRUE))</f>
        <v>N</v>
      </c>
    </row>
    <row r="27" spans="1:7" ht="12.75">
      <c r="A27" s="6">
        <f t="shared" si="0"/>
        <v>0</v>
      </c>
      <c r="B27" s="33">
        <v>25</v>
      </c>
      <c r="C27" s="35"/>
      <c r="D27" s="1">
        <f>'2. Mental'!W32</f>
        <v>0</v>
      </c>
      <c r="E27" s="1">
        <f>'3. Paper B'!AL32</f>
        <v>0</v>
      </c>
      <c r="F27" s="1">
        <f t="shared" si="1"/>
        <v>0</v>
      </c>
      <c r="G27" s="9" t="str">
        <f>IF(F27="N/A","Not available",VLOOKUP(F27,Sublevels!$A$2:$B$10,2,TRUE))</f>
        <v>N</v>
      </c>
    </row>
    <row r="28" spans="1:7" ht="12.75">
      <c r="A28" s="6">
        <f t="shared" si="0"/>
        <v>0</v>
      </c>
      <c r="B28" s="33">
        <v>26</v>
      </c>
      <c r="C28" s="35"/>
      <c r="D28" s="1">
        <f>'2. Mental'!W33</f>
        <v>0</v>
      </c>
      <c r="E28" s="1">
        <f>'3. Paper B'!AL33</f>
        <v>0</v>
      </c>
      <c r="F28" s="1">
        <f t="shared" si="1"/>
        <v>0</v>
      </c>
      <c r="G28" s="9" t="str">
        <f>IF(F28="N/A","Not available",VLOOKUP(F28,Sublevels!$A$2:$B$10,2,TRUE))</f>
        <v>N</v>
      </c>
    </row>
    <row r="29" spans="1:7" ht="12.75">
      <c r="A29" s="6">
        <f t="shared" si="0"/>
        <v>0</v>
      </c>
      <c r="B29" s="33">
        <v>27</v>
      </c>
      <c r="C29" s="34"/>
      <c r="D29" s="1">
        <f>'2. Mental'!W34</f>
        <v>0</v>
      </c>
      <c r="E29" s="1">
        <f>'3. Paper B'!AL34</f>
        <v>0</v>
      </c>
      <c r="F29" s="1">
        <f t="shared" si="1"/>
        <v>0</v>
      </c>
      <c r="G29" s="9" t="str">
        <f>IF(F29="N/A","Not available",VLOOKUP(F29,Sublevels!$A$2:$B$10,2,TRUE))</f>
        <v>N</v>
      </c>
    </row>
    <row r="30" spans="1:7" ht="12.75">
      <c r="A30" s="6">
        <f t="shared" si="0"/>
        <v>0</v>
      </c>
      <c r="B30" s="33">
        <v>28</v>
      </c>
      <c r="C30" s="35"/>
      <c r="D30" s="1">
        <f>'2. Mental'!W35</f>
        <v>0</v>
      </c>
      <c r="E30" s="1">
        <f>'3. Paper B'!AL35</f>
        <v>0</v>
      </c>
      <c r="F30" s="1">
        <f t="shared" si="1"/>
        <v>0</v>
      </c>
      <c r="G30" s="9" t="str">
        <f>IF(F30="N/A","Not available",VLOOKUP(F30,Sublevels!$A$2:$B$10,2,TRUE))</f>
        <v>N</v>
      </c>
    </row>
    <row r="31" spans="1:7" ht="12.75">
      <c r="A31" s="6">
        <f t="shared" si="0"/>
        <v>0</v>
      </c>
      <c r="B31" s="33">
        <v>29</v>
      </c>
      <c r="C31" s="35"/>
      <c r="D31" s="1">
        <f>'2. Mental'!W36</f>
        <v>0</v>
      </c>
      <c r="E31" s="1">
        <f>'3. Paper B'!AL36</f>
        <v>0</v>
      </c>
      <c r="F31" s="1">
        <f t="shared" si="1"/>
        <v>0</v>
      </c>
      <c r="G31" s="9" t="str">
        <f>IF(F31="N/A","Not available",VLOOKUP(F31,Sublevels!$A$2:$B$10,2,TRUE))</f>
        <v>N</v>
      </c>
    </row>
    <row r="32" spans="1:7" ht="12.75">
      <c r="A32" s="6">
        <f t="shared" si="0"/>
        <v>0</v>
      </c>
      <c r="B32" s="33">
        <v>30</v>
      </c>
      <c r="C32" s="35"/>
      <c r="D32" s="1">
        <f>'2. Mental'!W37</f>
        <v>0</v>
      </c>
      <c r="E32" s="1">
        <f>'3. Paper B'!AL37</f>
        <v>0</v>
      </c>
      <c r="F32" s="1">
        <f t="shared" si="1"/>
        <v>0</v>
      </c>
      <c r="G32" s="9" t="str">
        <f>IF(F32="N/A","Not available",VLOOKUP(F32,Sublevels!$A$2:$B$10,2,TRUE))</f>
        <v>N</v>
      </c>
    </row>
    <row r="33" spans="1:7" ht="12.75">
      <c r="A33" s="6">
        <f t="shared" si="0"/>
        <v>0</v>
      </c>
      <c r="B33" s="33">
        <v>31</v>
      </c>
      <c r="C33" s="35"/>
      <c r="D33" s="1">
        <f>'2. Mental'!W38</f>
        <v>0</v>
      </c>
      <c r="E33" s="1">
        <f>'3. Paper B'!AL38</f>
        <v>0</v>
      </c>
      <c r="F33" s="1">
        <f t="shared" si="1"/>
        <v>0</v>
      </c>
      <c r="G33" s="9" t="str">
        <f>IF(F33="N/A","Not available",VLOOKUP(F33,Sublevels!$A$2:$B$10,2,TRUE))</f>
        <v>N</v>
      </c>
    </row>
    <row r="34" spans="1:7" ht="12.75">
      <c r="A34" s="6">
        <f t="shared" si="0"/>
        <v>0</v>
      </c>
      <c r="B34" s="33">
        <v>32</v>
      </c>
      <c r="C34" s="35"/>
      <c r="D34" s="1">
        <f>'2. Mental'!W39</f>
        <v>0</v>
      </c>
      <c r="E34" s="1">
        <f>'3. Paper B'!AL39</f>
        <v>0</v>
      </c>
      <c r="F34" s="1">
        <f t="shared" si="1"/>
        <v>0</v>
      </c>
      <c r="G34" s="9" t="str">
        <f>IF(F34="N/A","Not available",VLOOKUP(F34,Sublevels!$A$2:$B$10,2,TRUE))</f>
        <v>N</v>
      </c>
    </row>
    <row r="35" spans="1:13" ht="12.75">
      <c r="A35" s="6">
        <f>SUM(A3:A34)</f>
        <v>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3:13" ht="12.75">
      <c r="C36" s="24"/>
      <c r="D36" s="6"/>
      <c r="E36" s="6"/>
      <c r="F36" s="6"/>
      <c r="G36" s="6"/>
      <c r="H36" s="6"/>
      <c r="I36" s="6"/>
      <c r="J36" s="24"/>
      <c r="K36" s="24"/>
      <c r="L36" s="24"/>
      <c r="M36" s="24"/>
    </row>
    <row r="37" spans="3:13" ht="12.75">
      <c r="C37" s="24"/>
      <c r="D37" s="28" t="s">
        <v>11</v>
      </c>
      <c r="E37" s="28" t="s">
        <v>26</v>
      </c>
      <c r="F37" s="28" t="s">
        <v>27</v>
      </c>
      <c r="G37" s="29" t="s">
        <v>85</v>
      </c>
      <c r="H37" s="29" t="s">
        <v>86</v>
      </c>
      <c r="I37" s="29" t="s">
        <v>87</v>
      </c>
      <c r="J37" s="25"/>
      <c r="K37" s="25"/>
      <c r="L37" s="25"/>
      <c r="M37" s="24"/>
    </row>
    <row r="38" spans="3:13" ht="12.75">
      <c r="C38" s="24"/>
      <c r="D38" s="11">
        <f>IF(AND(F3&gt;0,F3&lt;26),1,0)</f>
        <v>0</v>
      </c>
      <c r="E38" s="11">
        <f>IF(AND(F3&gt;25,F3&lt;32),1,0)</f>
        <v>0</v>
      </c>
      <c r="F38" s="11">
        <f>IF(AND(F3&gt;31,F3&lt;38),1,0)</f>
        <v>0</v>
      </c>
      <c r="G38" s="11">
        <f>IF(AND(F3&gt;37,F3&lt;43),1,0)</f>
        <v>0</v>
      </c>
      <c r="H38" s="11">
        <f>IF(AND(F3&gt;42,F3&lt;47),1,0)</f>
        <v>0</v>
      </c>
      <c r="I38" s="11">
        <f>IF(AND(F3&gt;46,F3&lt;56),1,0)</f>
        <v>0</v>
      </c>
      <c r="J38" s="26"/>
      <c r="K38" s="26"/>
      <c r="L38" s="26"/>
      <c r="M38" s="24"/>
    </row>
    <row r="39" spans="3:13" ht="12.75">
      <c r="C39" s="24"/>
      <c r="D39" s="11">
        <f aca="true" t="shared" si="2" ref="D39:D67">IF(AND(F4&gt;0,F4&lt;26),1,0)</f>
        <v>0</v>
      </c>
      <c r="E39" s="11">
        <f aca="true" t="shared" si="3" ref="E39:E67">IF(AND(F4&gt;25,F4&lt;32),1,0)</f>
        <v>0</v>
      </c>
      <c r="F39" s="11">
        <f aca="true" t="shared" si="4" ref="F39:F69">IF(AND(F4&gt;31,F4&lt;38),1,0)</f>
        <v>0</v>
      </c>
      <c r="G39" s="11">
        <f aca="true" t="shared" si="5" ref="G39:G67">IF(AND(F4&gt;37,F4&lt;43),1,0)</f>
        <v>0</v>
      </c>
      <c r="H39" s="11">
        <f aca="true" t="shared" si="6" ref="H39:H67">IF(AND(F4&gt;42,F4&lt;47),1,0)</f>
        <v>0</v>
      </c>
      <c r="I39" s="11">
        <f aca="true" t="shared" si="7" ref="I39:I67">IF(AND(F4&gt;46,F4&lt;56),1,0)</f>
        <v>0</v>
      </c>
      <c r="J39" s="26"/>
      <c r="K39" s="26"/>
      <c r="L39" s="26"/>
      <c r="M39" s="24"/>
    </row>
    <row r="40" spans="3:13" ht="12.75">
      <c r="C40" s="24"/>
      <c r="D40" s="11">
        <f t="shared" si="2"/>
        <v>0</v>
      </c>
      <c r="E40" s="11">
        <f t="shared" si="3"/>
        <v>0</v>
      </c>
      <c r="F40" s="11">
        <f t="shared" si="4"/>
        <v>0</v>
      </c>
      <c r="G40" s="11">
        <f t="shared" si="5"/>
        <v>0</v>
      </c>
      <c r="H40" s="11">
        <f t="shared" si="6"/>
        <v>0</v>
      </c>
      <c r="I40" s="11">
        <f t="shared" si="7"/>
        <v>0</v>
      </c>
      <c r="J40" s="26"/>
      <c r="K40" s="26"/>
      <c r="L40" s="26"/>
      <c r="M40" s="24"/>
    </row>
    <row r="41" spans="3:13" ht="12.75">
      <c r="C41" s="24"/>
      <c r="D41" s="11">
        <f t="shared" si="2"/>
        <v>0</v>
      </c>
      <c r="E41" s="11">
        <f t="shared" si="3"/>
        <v>0</v>
      </c>
      <c r="F41" s="11">
        <f t="shared" si="4"/>
        <v>0</v>
      </c>
      <c r="G41" s="11">
        <f t="shared" si="5"/>
        <v>0</v>
      </c>
      <c r="H41" s="11">
        <f t="shared" si="6"/>
        <v>0</v>
      </c>
      <c r="I41" s="11">
        <f t="shared" si="7"/>
        <v>0</v>
      </c>
      <c r="J41" s="26"/>
      <c r="K41" s="26"/>
      <c r="L41" s="26"/>
      <c r="M41" s="24"/>
    </row>
    <row r="42" spans="3:13" ht="12.75">
      <c r="C42" s="24"/>
      <c r="D42" s="11">
        <f t="shared" si="2"/>
        <v>0</v>
      </c>
      <c r="E42" s="11">
        <f t="shared" si="3"/>
        <v>0</v>
      </c>
      <c r="F42" s="11">
        <f t="shared" si="4"/>
        <v>0</v>
      </c>
      <c r="G42" s="11">
        <f t="shared" si="5"/>
        <v>0</v>
      </c>
      <c r="H42" s="11">
        <f t="shared" si="6"/>
        <v>0</v>
      </c>
      <c r="I42" s="11">
        <f t="shared" si="7"/>
        <v>0</v>
      </c>
      <c r="J42" s="26"/>
      <c r="K42" s="26"/>
      <c r="L42" s="26"/>
      <c r="M42" s="24"/>
    </row>
    <row r="43" spans="3:13" ht="12.75">
      <c r="C43" s="24"/>
      <c r="D43" s="11">
        <f t="shared" si="2"/>
        <v>0</v>
      </c>
      <c r="E43" s="11">
        <f t="shared" si="3"/>
        <v>0</v>
      </c>
      <c r="F43" s="11">
        <f t="shared" si="4"/>
        <v>0</v>
      </c>
      <c r="G43" s="11">
        <f t="shared" si="5"/>
        <v>0</v>
      </c>
      <c r="H43" s="11">
        <f t="shared" si="6"/>
        <v>0</v>
      </c>
      <c r="I43" s="11">
        <f t="shared" si="7"/>
        <v>0</v>
      </c>
      <c r="J43" s="26"/>
      <c r="K43" s="26"/>
      <c r="L43" s="26"/>
      <c r="M43" s="24"/>
    </row>
    <row r="44" spans="3:13" ht="12.75">
      <c r="C44" s="24"/>
      <c r="D44" s="11">
        <f t="shared" si="2"/>
        <v>0</v>
      </c>
      <c r="E44" s="11">
        <f t="shared" si="3"/>
        <v>0</v>
      </c>
      <c r="F44" s="11">
        <f t="shared" si="4"/>
        <v>0</v>
      </c>
      <c r="G44" s="11">
        <f t="shared" si="5"/>
        <v>0</v>
      </c>
      <c r="H44" s="11">
        <f t="shared" si="6"/>
        <v>0</v>
      </c>
      <c r="I44" s="11">
        <f t="shared" si="7"/>
        <v>0</v>
      </c>
      <c r="J44" s="26"/>
      <c r="K44" s="26"/>
      <c r="L44" s="26"/>
      <c r="M44" s="24"/>
    </row>
    <row r="45" spans="3:13" ht="12.75">
      <c r="C45" s="24"/>
      <c r="D45" s="11">
        <f t="shared" si="2"/>
        <v>0</v>
      </c>
      <c r="E45" s="11">
        <f t="shared" si="3"/>
        <v>0</v>
      </c>
      <c r="F45" s="11">
        <f t="shared" si="4"/>
        <v>0</v>
      </c>
      <c r="G45" s="11">
        <f t="shared" si="5"/>
        <v>0</v>
      </c>
      <c r="H45" s="11">
        <f t="shared" si="6"/>
        <v>0</v>
      </c>
      <c r="I45" s="11">
        <f t="shared" si="7"/>
        <v>0</v>
      </c>
      <c r="J45" s="26"/>
      <c r="K45" s="26"/>
      <c r="L45" s="26"/>
      <c r="M45" s="24"/>
    </row>
    <row r="46" spans="3:13" ht="12.75">
      <c r="C46" s="24"/>
      <c r="D46" s="11">
        <f t="shared" si="2"/>
        <v>0</v>
      </c>
      <c r="E46" s="11">
        <f t="shared" si="3"/>
        <v>0</v>
      </c>
      <c r="F46" s="11">
        <f t="shared" si="4"/>
        <v>0</v>
      </c>
      <c r="G46" s="11">
        <f t="shared" si="5"/>
        <v>0</v>
      </c>
      <c r="H46" s="11">
        <f t="shared" si="6"/>
        <v>0</v>
      </c>
      <c r="I46" s="11">
        <f t="shared" si="7"/>
        <v>0</v>
      </c>
      <c r="J46" s="26"/>
      <c r="K46" s="26"/>
      <c r="L46" s="26"/>
      <c r="M46" s="24"/>
    </row>
    <row r="47" spans="3:13" ht="12.75">
      <c r="C47" s="24"/>
      <c r="D47" s="11">
        <f t="shared" si="2"/>
        <v>0</v>
      </c>
      <c r="E47" s="11">
        <f t="shared" si="3"/>
        <v>0</v>
      </c>
      <c r="F47" s="11">
        <f t="shared" si="4"/>
        <v>0</v>
      </c>
      <c r="G47" s="11">
        <f t="shared" si="5"/>
        <v>0</v>
      </c>
      <c r="H47" s="11">
        <f t="shared" si="6"/>
        <v>0</v>
      </c>
      <c r="I47" s="11">
        <f t="shared" si="7"/>
        <v>0</v>
      </c>
      <c r="J47" s="26"/>
      <c r="K47" s="26"/>
      <c r="L47" s="26"/>
      <c r="M47" s="24"/>
    </row>
    <row r="48" spans="3:13" ht="12.75">
      <c r="C48" s="24"/>
      <c r="D48" s="11">
        <f t="shared" si="2"/>
        <v>0</v>
      </c>
      <c r="E48" s="11">
        <f t="shared" si="3"/>
        <v>0</v>
      </c>
      <c r="F48" s="11">
        <f t="shared" si="4"/>
        <v>0</v>
      </c>
      <c r="G48" s="11">
        <f t="shared" si="5"/>
        <v>0</v>
      </c>
      <c r="H48" s="11">
        <f t="shared" si="6"/>
        <v>0</v>
      </c>
      <c r="I48" s="11">
        <f t="shared" si="7"/>
        <v>0</v>
      </c>
      <c r="J48" s="26"/>
      <c r="K48" s="26"/>
      <c r="L48" s="26"/>
      <c r="M48" s="24"/>
    </row>
    <row r="49" spans="3:13" ht="12.75">
      <c r="C49" s="24"/>
      <c r="D49" s="11">
        <f t="shared" si="2"/>
        <v>0</v>
      </c>
      <c r="E49" s="11">
        <f t="shared" si="3"/>
        <v>0</v>
      </c>
      <c r="F49" s="11">
        <f t="shared" si="4"/>
        <v>0</v>
      </c>
      <c r="G49" s="11">
        <f t="shared" si="5"/>
        <v>0</v>
      </c>
      <c r="H49" s="11">
        <f t="shared" si="6"/>
        <v>0</v>
      </c>
      <c r="I49" s="11">
        <f t="shared" si="7"/>
        <v>0</v>
      </c>
      <c r="J49" s="26"/>
      <c r="K49" s="26"/>
      <c r="L49" s="26"/>
      <c r="M49" s="24"/>
    </row>
    <row r="50" spans="3:13" ht="12.75">
      <c r="C50" s="24"/>
      <c r="D50" s="11">
        <f t="shared" si="2"/>
        <v>0</v>
      </c>
      <c r="E50" s="11">
        <f t="shared" si="3"/>
        <v>0</v>
      </c>
      <c r="F50" s="11">
        <f t="shared" si="4"/>
        <v>0</v>
      </c>
      <c r="G50" s="11">
        <f t="shared" si="5"/>
        <v>0</v>
      </c>
      <c r="H50" s="11">
        <f t="shared" si="6"/>
        <v>0</v>
      </c>
      <c r="I50" s="11">
        <f t="shared" si="7"/>
        <v>0</v>
      </c>
      <c r="J50" s="26"/>
      <c r="K50" s="26"/>
      <c r="L50" s="26"/>
      <c r="M50" s="24"/>
    </row>
    <row r="51" spans="3:13" ht="12.75">
      <c r="C51" s="24"/>
      <c r="D51" s="11">
        <f t="shared" si="2"/>
        <v>0</v>
      </c>
      <c r="E51" s="11">
        <f t="shared" si="3"/>
        <v>0</v>
      </c>
      <c r="F51" s="11">
        <f t="shared" si="4"/>
        <v>0</v>
      </c>
      <c r="G51" s="11">
        <f t="shared" si="5"/>
        <v>0</v>
      </c>
      <c r="H51" s="11">
        <f t="shared" si="6"/>
        <v>0</v>
      </c>
      <c r="I51" s="11">
        <f t="shared" si="7"/>
        <v>0</v>
      </c>
      <c r="J51" s="26"/>
      <c r="K51" s="26"/>
      <c r="L51" s="26"/>
      <c r="M51" s="24"/>
    </row>
    <row r="52" spans="3:13" ht="12.75">
      <c r="C52" s="24"/>
      <c r="D52" s="11">
        <f t="shared" si="2"/>
        <v>0</v>
      </c>
      <c r="E52" s="11">
        <f t="shared" si="3"/>
        <v>0</v>
      </c>
      <c r="F52" s="11">
        <f t="shared" si="4"/>
        <v>0</v>
      </c>
      <c r="G52" s="11">
        <f t="shared" si="5"/>
        <v>0</v>
      </c>
      <c r="H52" s="11">
        <f t="shared" si="6"/>
        <v>0</v>
      </c>
      <c r="I52" s="11">
        <f t="shared" si="7"/>
        <v>0</v>
      </c>
      <c r="J52" s="26"/>
      <c r="K52" s="26"/>
      <c r="L52" s="26"/>
      <c r="M52" s="24"/>
    </row>
    <row r="53" spans="3:13" ht="12.75">
      <c r="C53" s="24"/>
      <c r="D53" s="11">
        <f t="shared" si="2"/>
        <v>0</v>
      </c>
      <c r="E53" s="11">
        <f t="shared" si="3"/>
        <v>0</v>
      </c>
      <c r="F53" s="11">
        <f t="shared" si="4"/>
        <v>0</v>
      </c>
      <c r="G53" s="11">
        <f t="shared" si="5"/>
        <v>0</v>
      </c>
      <c r="H53" s="11">
        <f t="shared" si="6"/>
        <v>0</v>
      </c>
      <c r="I53" s="11">
        <f t="shared" si="7"/>
        <v>0</v>
      </c>
      <c r="J53" s="26"/>
      <c r="K53" s="26"/>
      <c r="L53" s="26"/>
      <c r="M53" s="24"/>
    </row>
    <row r="54" spans="3:13" ht="12.75">
      <c r="C54" s="24"/>
      <c r="D54" s="11">
        <f t="shared" si="2"/>
        <v>0</v>
      </c>
      <c r="E54" s="11">
        <f t="shared" si="3"/>
        <v>0</v>
      </c>
      <c r="F54" s="11">
        <f t="shared" si="4"/>
        <v>0</v>
      </c>
      <c r="G54" s="11">
        <f t="shared" si="5"/>
        <v>0</v>
      </c>
      <c r="H54" s="11">
        <f t="shared" si="6"/>
        <v>0</v>
      </c>
      <c r="I54" s="11">
        <f t="shared" si="7"/>
        <v>0</v>
      </c>
      <c r="J54" s="26"/>
      <c r="K54" s="26"/>
      <c r="L54" s="26"/>
      <c r="M54" s="24"/>
    </row>
    <row r="55" spans="3:13" ht="12.75">
      <c r="C55" s="24"/>
      <c r="D55" s="11">
        <f t="shared" si="2"/>
        <v>0</v>
      </c>
      <c r="E55" s="11">
        <f t="shared" si="3"/>
        <v>0</v>
      </c>
      <c r="F55" s="11">
        <f t="shared" si="4"/>
        <v>0</v>
      </c>
      <c r="G55" s="11">
        <f t="shared" si="5"/>
        <v>0</v>
      </c>
      <c r="H55" s="11">
        <f t="shared" si="6"/>
        <v>0</v>
      </c>
      <c r="I55" s="11">
        <f t="shared" si="7"/>
        <v>0</v>
      </c>
      <c r="J55" s="26"/>
      <c r="K55" s="26"/>
      <c r="L55" s="26"/>
      <c r="M55" s="24"/>
    </row>
    <row r="56" spans="3:13" ht="12.75">
      <c r="C56" s="24"/>
      <c r="D56" s="11">
        <f t="shared" si="2"/>
        <v>0</v>
      </c>
      <c r="E56" s="11">
        <f t="shared" si="3"/>
        <v>0</v>
      </c>
      <c r="F56" s="11">
        <f t="shared" si="4"/>
        <v>0</v>
      </c>
      <c r="G56" s="11">
        <f t="shared" si="5"/>
        <v>0</v>
      </c>
      <c r="H56" s="11">
        <f t="shared" si="6"/>
        <v>0</v>
      </c>
      <c r="I56" s="11">
        <f t="shared" si="7"/>
        <v>0</v>
      </c>
      <c r="J56" s="26"/>
      <c r="K56" s="26"/>
      <c r="L56" s="26"/>
      <c r="M56" s="24"/>
    </row>
    <row r="57" spans="3:13" ht="12.75">
      <c r="C57" s="24"/>
      <c r="D57" s="11">
        <f t="shared" si="2"/>
        <v>0</v>
      </c>
      <c r="E57" s="11">
        <f t="shared" si="3"/>
        <v>0</v>
      </c>
      <c r="F57" s="11">
        <f t="shared" si="4"/>
        <v>0</v>
      </c>
      <c r="G57" s="11">
        <f t="shared" si="5"/>
        <v>0</v>
      </c>
      <c r="H57" s="11">
        <f t="shared" si="6"/>
        <v>0</v>
      </c>
      <c r="I57" s="11">
        <f t="shared" si="7"/>
        <v>0</v>
      </c>
      <c r="J57" s="26"/>
      <c r="K57" s="26"/>
      <c r="L57" s="26"/>
      <c r="M57" s="24"/>
    </row>
    <row r="58" spans="3:13" ht="12.75">
      <c r="C58" s="24"/>
      <c r="D58" s="11">
        <f t="shared" si="2"/>
        <v>0</v>
      </c>
      <c r="E58" s="11">
        <f t="shared" si="3"/>
        <v>0</v>
      </c>
      <c r="F58" s="11">
        <f t="shared" si="4"/>
        <v>0</v>
      </c>
      <c r="G58" s="11">
        <f t="shared" si="5"/>
        <v>0</v>
      </c>
      <c r="H58" s="11">
        <f t="shared" si="6"/>
        <v>0</v>
      </c>
      <c r="I58" s="11">
        <f t="shared" si="7"/>
        <v>0</v>
      </c>
      <c r="J58" s="26"/>
      <c r="K58" s="26"/>
      <c r="L58" s="26"/>
      <c r="M58" s="24"/>
    </row>
    <row r="59" spans="3:13" ht="12.75">
      <c r="C59" s="24"/>
      <c r="D59" s="11">
        <f t="shared" si="2"/>
        <v>0</v>
      </c>
      <c r="E59" s="11">
        <f t="shared" si="3"/>
        <v>0</v>
      </c>
      <c r="F59" s="11">
        <f t="shared" si="4"/>
        <v>0</v>
      </c>
      <c r="G59" s="11">
        <f t="shared" si="5"/>
        <v>0</v>
      </c>
      <c r="H59" s="11">
        <f t="shared" si="6"/>
        <v>0</v>
      </c>
      <c r="I59" s="11">
        <f t="shared" si="7"/>
        <v>0</v>
      </c>
      <c r="J59" s="26"/>
      <c r="K59" s="26"/>
      <c r="L59" s="26"/>
      <c r="M59" s="24"/>
    </row>
    <row r="60" spans="3:13" ht="12.75">
      <c r="C60" s="24"/>
      <c r="D60" s="11">
        <f t="shared" si="2"/>
        <v>0</v>
      </c>
      <c r="E60" s="11">
        <f t="shared" si="3"/>
        <v>0</v>
      </c>
      <c r="F60" s="11">
        <f t="shared" si="4"/>
        <v>0</v>
      </c>
      <c r="G60" s="11">
        <f t="shared" si="5"/>
        <v>0</v>
      </c>
      <c r="H60" s="11">
        <f t="shared" si="6"/>
        <v>0</v>
      </c>
      <c r="I60" s="11">
        <f t="shared" si="7"/>
        <v>0</v>
      </c>
      <c r="J60" s="26"/>
      <c r="K60" s="26"/>
      <c r="L60" s="26"/>
      <c r="M60" s="24"/>
    </row>
    <row r="61" spans="3:13" ht="12.75">
      <c r="C61" s="24"/>
      <c r="D61" s="11">
        <f t="shared" si="2"/>
        <v>0</v>
      </c>
      <c r="E61" s="11">
        <f t="shared" si="3"/>
        <v>0</v>
      </c>
      <c r="F61" s="11">
        <f t="shared" si="4"/>
        <v>0</v>
      </c>
      <c r="G61" s="11">
        <f t="shared" si="5"/>
        <v>0</v>
      </c>
      <c r="H61" s="11">
        <f t="shared" si="6"/>
        <v>0</v>
      </c>
      <c r="I61" s="11">
        <f t="shared" si="7"/>
        <v>0</v>
      </c>
      <c r="J61" s="26"/>
      <c r="K61" s="26"/>
      <c r="L61" s="26"/>
      <c r="M61" s="24"/>
    </row>
    <row r="62" spans="3:13" ht="12.75">
      <c r="C62" s="24"/>
      <c r="D62" s="11">
        <f t="shared" si="2"/>
        <v>0</v>
      </c>
      <c r="E62" s="11">
        <f t="shared" si="3"/>
        <v>0</v>
      </c>
      <c r="F62" s="11">
        <f t="shared" si="4"/>
        <v>0</v>
      </c>
      <c r="G62" s="11">
        <f t="shared" si="5"/>
        <v>0</v>
      </c>
      <c r="H62" s="11">
        <f t="shared" si="6"/>
        <v>0</v>
      </c>
      <c r="I62" s="11">
        <f t="shared" si="7"/>
        <v>0</v>
      </c>
      <c r="J62" s="26"/>
      <c r="K62" s="26"/>
      <c r="L62" s="26"/>
      <c r="M62" s="24"/>
    </row>
    <row r="63" spans="3:13" ht="12.75">
      <c r="C63" s="24"/>
      <c r="D63" s="11">
        <f t="shared" si="2"/>
        <v>0</v>
      </c>
      <c r="E63" s="11">
        <f t="shared" si="3"/>
        <v>0</v>
      </c>
      <c r="F63" s="11">
        <f t="shared" si="4"/>
        <v>0</v>
      </c>
      <c r="G63" s="11">
        <f t="shared" si="5"/>
        <v>0</v>
      </c>
      <c r="H63" s="11">
        <f t="shared" si="6"/>
        <v>0</v>
      </c>
      <c r="I63" s="11">
        <f t="shared" si="7"/>
        <v>0</v>
      </c>
      <c r="J63" s="26"/>
      <c r="K63" s="26"/>
      <c r="L63" s="26"/>
      <c r="M63" s="24"/>
    </row>
    <row r="64" spans="3:13" ht="12.75">
      <c r="C64" s="24"/>
      <c r="D64" s="11">
        <f t="shared" si="2"/>
        <v>0</v>
      </c>
      <c r="E64" s="11">
        <f t="shared" si="3"/>
        <v>0</v>
      </c>
      <c r="F64" s="11">
        <f t="shared" si="4"/>
        <v>0</v>
      </c>
      <c r="G64" s="11">
        <f t="shared" si="5"/>
        <v>0</v>
      </c>
      <c r="H64" s="11">
        <f t="shared" si="6"/>
        <v>0</v>
      </c>
      <c r="I64" s="11">
        <f t="shared" si="7"/>
        <v>0</v>
      </c>
      <c r="J64" s="26"/>
      <c r="K64" s="26"/>
      <c r="L64" s="26"/>
      <c r="M64" s="24"/>
    </row>
    <row r="65" spans="3:13" ht="12.75">
      <c r="C65" s="24"/>
      <c r="D65" s="11">
        <f t="shared" si="2"/>
        <v>0</v>
      </c>
      <c r="E65" s="11">
        <f t="shared" si="3"/>
        <v>0</v>
      </c>
      <c r="F65" s="11">
        <f t="shared" si="4"/>
        <v>0</v>
      </c>
      <c r="G65" s="11">
        <f t="shared" si="5"/>
        <v>0</v>
      </c>
      <c r="H65" s="11">
        <f t="shared" si="6"/>
        <v>0</v>
      </c>
      <c r="I65" s="11">
        <f t="shared" si="7"/>
        <v>0</v>
      </c>
      <c r="J65" s="26"/>
      <c r="K65" s="26"/>
      <c r="L65" s="26"/>
      <c r="M65" s="24"/>
    </row>
    <row r="66" spans="3:13" ht="12.75">
      <c r="C66" s="24"/>
      <c r="D66" s="11">
        <f t="shared" si="2"/>
        <v>0</v>
      </c>
      <c r="E66" s="11">
        <f t="shared" si="3"/>
        <v>0</v>
      </c>
      <c r="F66" s="11">
        <f t="shared" si="4"/>
        <v>0</v>
      </c>
      <c r="G66" s="11">
        <f t="shared" si="5"/>
        <v>0</v>
      </c>
      <c r="H66" s="11">
        <f t="shared" si="6"/>
        <v>0</v>
      </c>
      <c r="I66" s="11">
        <f t="shared" si="7"/>
        <v>0</v>
      </c>
      <c r="J66" s="26"/>
      <c r="K66" s="26"/>
      <c r="L66" s="26"/>
      <c r="M66" s="24"/>
    </row>
    <row r="67" spans="3:13" ht="12.75">
      <c r="C67" s="24"/>
      <c r="D67" s="11">
        <f t="shared" si="2"/>
        <v>0</v>
      </c>
      <c r="E67" s="11">
        <f t="shared" si="3"/>
        <v>0</v>
      </c>
      <c r="F67" s="11">
        <f t="shared" si="4"/>
        <v>0</v>
      </c>
      <c r="G67" s="11">
        <f t="shared" si="5"/>
        <v>0</v>
      </c>
      <c r="H67" s="11">
        <f t="shared" si="6"/>
        <v>0</v>
      </c>
      <c r="I67" s="11">
        <f t="shared" si="7"/>
        <v>0</v>
      </c>
      <c r="J67" s="26"/>
      <c r="K67" s="26"/>
      <c r="L67" s="26"/>
      <c r="M67" s="24"/>
    </row>
    <row r="68" spans="3:13" ht="12.75">
      <c r="C68" s="24"/>
      <c r="D68" s="11">
        <f>IF(AND(F33&gt;0,F33&lt;26),1,0)</f>
        <v>0</v>
      </c>
      <c r="E68" s="11">
        <f>IF(AND(F33&gt;25,F33&lt;32),1,0)</f>
        <v>0</v>
      </c>
      <c r="F68" s="11">
        <f t="shared" si="4"/>
        <v>0</v>
      </c>
      <c r="G68" s="11">
        <f>IF(AND(F33&gt;37,F33&lt;43),1,0)</f>
        <v>0</v>
      </c>
      <c r="H68" s="11">
        <f>IF(AND(F33&gt;42,F33&lt;47),1,0)</f>
        <v>0</v>
      </c>
      <c r="I68" s="11">
        <f>IF(AND(F33&gt;46,F33&lt;56),1,0)</f>
        <v>0</v>
      </c>
      <c r="J68" s="24"/>
      <c r="K68" s="24"/>
      <c r="L68" s="24"/>
      <c r="M68" s="24"/>
    </row>
    <row r="69" spans="4:13" ht="12.75">
      <c r="D69" s="11">
        <f>IF(AND(F34&gt;0,F34&lt;26),1,0)</f>
        <v>0</v>
      </c>
      <c r="E69" s="11">
        <f>IF(AND(F34&gt;25,F34&lt;32),1,0)</f>
        <v>0</v>
      </c>
      <c r="F69" s="11">
        <f t="shared" si="4"/>
        <v>0</v>
      </c>
      <c r="G69" s="11">
        <f>IF(AND(F34&gt;37,F34&lt;43),1,0)</f>
        <v>0</v>
      </c>
      <c r="H69" s="11">
        <f>IF(AND(F34&gt;42,F34&lt;47),1,0)</f>
        <v>0</v>
      </c>
      <c r="I69" s="11">
        <f>IF(AND(F34&gt;46,F34&lt;56),1,0)</f>
        <v>0</v>
      </c>
      <c r="J69" s="24"/>
      <c r="K69" s="24"/>
      <c r="L69" s="24"/>
      <c r="M69" s="24"/>
    </row>
    <row r="70" spans="4:13" ht="12.75">
      <c r="D70" s="24"/>
      <c r="E70" s="24"/>
      <c r="F70" s="24"/>
      <c r="G70" s="24"/>
      <c r="H70" s="24"/>
      <c r="I70" s="24"/>
      <c r="J70" s="24"/>
      <c r="K70" s="24"/>
      <c r="L70" s="24"/>
      <c r="M70" s="24"/>
    </row>
  </sheetData>
  <sheetProtection sheet="1"/>
  <protectedRanges>
    <protectedRange sqref="C3:C34" name="Range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1.421875" style="0" customWidth="1"/>
    <col min="3" max="3" width="4.7109375" style="0" customWidth="1"/>
    <col min="4" max="4" width="4.421875" style="0" customWidth="1"/>
    <col min="5" max="5" width="4.7109375" style="0" customWidth="1"/>
    <col min="6" max="7" width="4.57421875" style="0" customWidth="1"/>
    <col min="8" max="9" width="4.421875" style="0" customWidth="1"/>
    <col min="10" max="10" width="4.57421875" style="0" customWidth="1"/>
    <col min="11" max="11" width="4.421875" style="0" customWidth="1"/>
    <col min="12" max="12" width="4.57421875" style="0" customWidth="1"/>
    <col min="13" max="13" width="4.28125" style="0" customWidth="1"/>
    <col min="14" max="14" width="4.421875" style="0" customWidth="1"/>
    <col min="15" max="15" width="4.7109375" style="0" customWidth="1"/>
    <col min="16" max="16" width="4.00390625" style="0" customWidth="1"/>
    <col min="17" max="17" width="4.28125" style="0" customWidth="1"/>
    <col min="18" max="19" width="3.8515625" style="0" customWidth="1"/>
    <col min="20" max="20" width="3.57421875" style="0" customWidth="1"/>
    <col min="21" max="21" width="4.140625" style="0" customWidth="1"/>
    <col min="22" max="22" width="4.57421875" style="0" customWidth="1"/>
  </cols>
  <sheetData>
    <row r="1" ht="12.75">
      <c r="A1" s="2" t="s">
        <v>47</v>
      </c>
    </row>
    <row r="2" ht="13.5" thickBot="1">
      <c r="A2" s="2"/>
    </row>
    <row r="3" spans="1:18" ht="14.25" thickBot="1" thickTop="1">
      <c r="A3">
        <v>1</v>
      </c>
      <c r="B3" s="15" t="s">
        <v>33</v>
      </c>
      <c r="C3" s="15"/>
      <c r="D3">
        <v>0</v>
      </c>
      <c r="E3" t="s">
        <v>34</v>
      </c>
      <c r="N3" s="16"/>
      <c r="O3" t="s">
        <v>35</v>
      </c>
      <c r="R3" s="17"/>
    </row>
    <row r="4" spans="2:16" ht="13.5" thickTop="1">
      <c r="B4" s="15"/>
      <c r="C4" s="15"/>
      <c r="L4" s="17"/>
      <c r="P4" s="17"/>
    </row>
    <row r="5" spans="1:23" ht="97.5">
      <c r="A5" s="33"/>
      <c r="B5" s="33"/>
      <c r="C5" s="39" t="s">
        <v>9</v>
      </c>
      <c r="D5" s="39" t="s">
        <v>23</v>
      </c>
      <c r="E5" s="39" t="s">
        <v>7</v>
      </c>
      <c r="F5" s="39" t="s">
        <v>10</v>
      </c>
      <c r="G5" s="39" t="s">
        <v>37</v>
      </c>
      <c r="H5" s="39" t="s">
        <v>38</v>
      </c>
      <c r="I5" s="39" t="s">
        <v>22</v>
      </c>
      <c r="J5" s="39" t="s">
        <v>19</v>
      </c>
      <c r="K5" s="39" t="s">
        <v>39</v>
      </c>
      <c r="L5" s="39" t="s">
        <v>5</v>
      </c>
      <c r="M5" s="39" t="s">
        <v>6</v>
      </c>
      <c r="N5" s="39" t="s">
        <v>40</v>
      </c>
      <c r="O5" s="39" t="s">
        <v>41</v>
      </c>
      <c r="P5" s="39" t="s">
        <v>42</v>
      </c>
      <c r="Q5" s="39" t="s">
        <v>43</v>
      </c>
      <c r="R5" s="39" t="s">
        <v>24</v>
      </c>
      <c r="S5" s="39" t="s">
        <v>44</v>
      </c>
      <c r="T5" s="39" t="s">
        <v>45</v>
      </c>
      <c r="U5" s="39" t="s">
        <v>20</v>
      </c>
      <c r="V5" s="39" t="s">
        <v>46</v>
      </c>
      <c r="W5" s="33"/>
    </row>
    <row r="6" spans="1:23" ht="12.75">
      <c r="A6" s="33"/>
      <c r="B6" s="33"/>
      <c r="C6" s="40" t="s">
        <v>12</v>
      </c>
      <c r="D6" s="40" t="s">
        <v>12</v>
      </c>
      <c r="E6" s="40" t="s">
        <v>12</v>
      </c>
      <c r="F6" s="40" t="s">
        <v>12</v>
      </c>
      <c r="G6" s="41" t="s">
        <v>11</v>
      </c>
      <c r="H6" s="41" t="s">
        <v>14</v>
      </c>
      <c r="I6" s="41" t="s">
        <v>12</v>
      </c>
      <c r="J6" s="41" t="s">
        <v>12</v>
      </c>
      <c r="K6" s="41" t="s">
        <v>15</v>
      </c>
      <c r="L6" s="41" t="s">
        <v>12</v>
      </c>
      <c r="M6" s="40" t="s">
        <v>12</v>
      </c>
      <c r="N6" s="41" t="s">
        <v>13</v>
      </c>
      <c r="O6" s="41" t="s">
        <v>12</v>
      </c>
      <c r="P6" s="41" t="s">
        <v>12</v>
      </c>
      <c r="Q6" s="40" t="s">
        <v>11</v>
      </c>
      <c r="R6" s="40" t="s">
        <v>11</v>
      </c>
      <c r="S6" s="40" t="s">
        <v>12</v>
      </c>
      <c r="T6" s="41" t="s">
        <v>12</v>
      </c>
      <c r="U6" s="40" t="s">
        <v>11</v>
      </c>
      <c r="V6" s="41" t="s">
        <v>11</v>
      </c>
      <c r="W6" s="33"/>
    </row>
    <row r="7" spans="1:23" ht="12.75">
      <c r="A7" s="33"/>
      <c r="B7" s="33" t="s">
        <v>4</v>
      </c>
      <c r="C7" s="38">
        <v>1</v>
      </c>
      <c r="D7" s="38">
        <v>2</v>
      </c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  <c r="K7" s="38">
        <v>9</v>
      </c>
      <c r="L7" s="38">
        <v>10</v>
      </c>
      <c r="M7" s="38">
        <v>11</v>
      </c>
      <c r="N7" s="38">
        <v>12</v>
      </c>
      <c r="O7" s="38">
        <v>13</v>
      </c>
      <c r="P7" s="38">
        <v>14</v>
      </c>
      <c r="Q7" s="38">
        <v>15</v>
      </c>
      <c r="R7" s="38">
        <v>16</v>
      </c>
      <c r="S7" s="38">
        <v>17</v>
      </c>
      <c r="T7" s="38">
        <v>18</v>
      </c>
      <c r="U7" s="38">
        <v>19</v>
      </c>
      <c r="V7" s="38">
        <v>20</v>
      </c>
      <c r="W7" s="33" t="s">
        <v>16</v>
      </c>
    </row>
    <row r="8" spans="1:23" ht="12.75">
      <c r="A8" s="33">
        <v>1</v>
      </c>
      <c r="B8" s="33">
        <f>'1. Overall'!C3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3">
        <f>SUM(C8:V8)</f>
        <v>0</v>
      </c>
    </row>
    <row r="9" spans="1:23" ht="12.75">
      <c r="A9" s="33">
        <v>2</v>
      </c>
      <c r="B9" s="33">
        <f>'1. Overall'!C4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3">
        <f aca="true" t="shared" si="0" ref="W9:W39">SUM(C9:V9)</f>
        <v>0</v>
      </c>
    </row>
    <row r="10" spans="1:23" ht="12.75">
      <c r="A10" s="33">
        <v>3</v>
      </c>
      <c r="B10" s="33">
        <f>'1. Overall'!C5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3">
        <f t="shared" si="0"/>
        <v>0</v>
      </c>
    </row>
    <row r="11" spans="1:23" ht="12.75">
      <c r="A11" s="33">
        <v>4</v>
      </c>
      <c r="B11" s="33">
        <f>'1. Overall'!C6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>
        <f t="shared" si="0"/>
        <v>0</v>
      </c>
    </row>
    <row r="12" spans="1:23" ht="12.75">
      <c r="A12" s="33">
        <v>5</v>
      </c>
      <c r="B12" s="33">
        <f>'1. Overall'!C7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33">
        <f t="shared" si="0"/>
        <v>0</v>
      </c>
    </row>
    <row r="13" spans="1:23" ht="12.75">
      <c r="A13" s="33">
        <v>6</v>
      </c>
      <c r="B13" s="33">
        <f>'1. Overall'!C8</f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33">
        <f t="shared" si="0"/>
        <v>0</v>
      </c>
    </row>
    <row r="14" spans="1:23" ht="12.75">
      <c r="A14" s="33">
        <v>7</v>
      </c>
      <c r="B14" s="33">
        <f>'1. Overall'!C9</f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3">
        <f t="shared" si="0"/>
        <v>0</v>
      </c>
    </row>
    <row r="15" spans="1:23" ht="12.75">
      <c r="A15" s="33">
        <v>8</v>
      </c>
      <c r="B15" s="33">
        <f>'1. Overall'!C10</f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33">
        <f t="shared" si="0"/>
        <v>0</v>
      </c>
    </row>
    <row r="16" spans="1:23" ht="12.75">
      <c r="A16" s="33">
        <v>9</v>
      </c>
      <c r="B16" s="33">
        <f>'1. Overall'!C11</f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3">
        <f t="shared" si="0"/>
        <v>0</v>
      </c>
    </row>
    <row r="17" spans="1:23" ht="12.75">
      <c r="A17" s="33">
        <v>10</v>
      </c>
      <c r="B17" s="33">
        <f>'1. Overall'!C12</f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3">
        <f t="shared" si="0"/>
        <v>0</v>
      </c>
    </row>
    <row r="18" spans="1:23" ht="12.75">
      <c r="A18" s="33">
        <v>11</v>
      </c>
      <c r="B18" s="33">
        <f>'1. Overall'!C13</f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3">
        <f t="shared" si="0"/>
        <v>0</v>
      </c>
    </row>
    <row r="19" spans="1:23" ht="12.75">
      <c r="A19" s="33">
        <v>12</v>
      </c>
      <c r="B19" s="33">
        <f>'1. Overall'!C14</f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33">
        <f t="shared" si="0"/>
        <v>0</v>
      </c>
    </row>
    <row r="20" spans="1:23" ht="12.75">
      <c r="A20" s="33">
        <v>13</v>
      </c>
      <c r="B20" s="33">
        <f>'1. Overall'!C15</f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33">
        <f t="shared" si="0"/>
        <v>0</v>
      </c>
    </row>
    <row r="21" spans="1:23" ht="12.75">
      <c r="A21" s="33">
        <v>14</v>
      </c>
      <c r="B21" s="33">
        <f>'1. Overall'!C16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33">
        <f t="shared" si="0"/>
        <v>0</v>
      </c>
    </row>
    <row r="22" spans="1:23" ht="12.75">
      <c r="A22" s="33">
        <v>15</v>
      </c>
      <c r="B22" s="33">
        <f>'1. Overall'!C17</f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33">
        <f t="shared" si="0"/>
        <v>0</v>
      </c>
    </row>
    <row r="23" spans="1:23" ht="12.75">
      <c r="A23" s="33">
        <v>16</v>
      </c>
      <c r="B23" s="33">
        <f>'1. Overall'!C18</f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33">
        <f t="shared" si="0"/>
        <v>0</v>
      </c>
    </row>
    <row r="24" spans="1:23" ht="12.75">
      <c r="A24" s="33">
        <v>17</v>
      </c>
      <c r="B24" s="33">
        <f>'1. Overall'!C19</f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33">
        <f t="shared" si="0"/>
        <v>0</v>
      </c>
    </row>
    <row r="25" spans="1:23" ht="12.75">
      <c r="A25" s="33">
        <v>18</v>
      </c>
      <c r="B25" s="33">
        <f>'1. Overall'!C20</f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3">
        <f t="shared" si="0"/>
        <v>0</v>
      </c>
    </row>
    <row r="26" spans="1:23" ht="12.75">
      <c r="A26" s="33">
        <v>19</v>
      </c>
      <c r="B26" s="33">
        <f>'1. Overall'!C21</f>
        <v>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>
        <f t="shared" si="0"/>
        <v>0</v>
      </c>
    </row>
    <row r="27" spans="1:23" ht="12.75">
      <c r="A27" s="33">
        <v>20</v>
      </c>
      <c r="B27" s="33">
        <f>'1. Overall'!C22</f>
        <v>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>
        <f t="shared" si="0"/>
        <v>0</v>
      </c>
    </row>
    <row r="28" spans="1:23" ht="12.75">
      <c r="A28" s="33">
        <v>21</v>
      </c>
      <c r="B28" s="33">
        <f>'1. Overall'!C23</f>
        <v>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>
        <f t="shared" si="0"/>
        <v>0</v>
      </c>
    </row>
    <row r="29" spans="1:23" ht="12.75">
      <c r="A29" s="33">
        <v>22</v>
      </c>
      <c r="B29" s="33">
        <f>'1. Overall'!C24</f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33">
        <f t="shared" si="0"/>
        <v>0</v>
      </c>
    </row>
    <row r="30" spans="1:23" ht="12.75">
      <c r="A30" s="33">
        <v>23</v>
      </c>
      <c r="B30" s="33">
        <f>'1. Overall'!C25</f>
        <v>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3">
        <f t="shared" si="0"/>
        <v>0</v>
      </c>
    </row>
    <row r="31" spans="1:23" ht="12.75">
      <c r="A31" s="33">
        <v>24</v>
      </c>
      <c r="B31" s="33">
        <f>'1. Overall'!C26</f>
        <v>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3">
        <f t="shared" si="0"/>
        <v>0</v>
      </c>
    </row>
    <row r="32" spans="1:23" ht="12.75">
      <c r="A32" s="33">
        <v>25</v>
      </c>
      <c r="B32" s="33">
        <f>'1. Overall'!C27</f>
        <v>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33">
        <f t="shared" si="0"/>
        <v>0</v>
      </c>
    </row>
    <row r="33" spans="1:23" ht="12.75">
      <c r="A33" s="33">
        <v>26</v>
      </c>
      <c r="B33" s="33">
        <f>'1. Overall'!C28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33">
        <f t="shared" si="0"/>
        <v>0</v>
      </c>
    </row>
    <row r="34" spans="1:23" ht="12.75">
      <c r="A34" s="33">
        <v>27</v>
      </c>
      <c r="B34" s="33">
        <f>'1. Overall'!C29</f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33">
        <f t="shared" si="0"/>
        <v>0</v>
      </c>
    </row>
    <row r="35" spans="1:23" ht="12.75">
      <c r="A35" s="33">
        <v>28</v>
      </c>
      <c r="B35" s="33">
        <f>'1. Overall'!C30</f>
        <v>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33">
        <f t="shared" si="0"/>
        <v>0</v>
      </c>
    </row>
    <row r="36" spans="1:23" ht="12.75">
      <c r="A36" s="33">
        <v>29</v>
      </c>
      <c r="B36" s="33">
        <f>'1. Overall'!C31</f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33">
        <f t="shared" si="0"/>
        <v>0</v>
      </c>
    </row>
    <row r="37" spans="1:23" ht="12.75">
      <c r="A37" s="33">
        <v>30</v>
      </c>
      <c r="B37" s="33">
        <f>'1. Overall'!C32</f>
        <v>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3">
        <f t="shared" si="0"/>
        <v>0</v>
      </c>
    </row>
    <row r="38" spans="1:23" ht="12.75">
      <c r="A38" s="33">
        <v>31</v>
      </c>
      <c r="B38" s="33">
        <f>'1. Overall'!C33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33">
        <f t="shared" si="0"/>
        <v>0</v>
      </c>
    </row>
    <row r="39" spans="1:23" ht="12.75">
      <c r="A39" s="33">
        <v>32</v>
      </c>
      <c r="B39" s="33">
        <f>'1. Overall'!C34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3">
        <f t="shared" si="0"/>
        <v>0</v>
      </c>
    </row>
    <row r="40" spans="1:23" ht="12.75">
      <c r="A40" s="33"/>
      <c r="B40" s="33" t="s">
        <v>17</v>
      </c>
      <c r="C40" s="33">
        <f aca="true" t="shared" si="1" ref="C40:W40">SUM(C8:C39)</f>
        <v>0</v>
      </c>
      <c r="D40" s="33">
        <f t="shared" si="1"/>
        <v>0</v>
      </c>
      <c r="E40" s="33">
        <f t="shared" si="1"/>
        <v>0</v>
      </c>
      <c r="F40" s="33">
        <f t="shared" si="1"/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  <c r="J40" s="33">
        <f t="shared" si="1"/>
        <v>0</v>
      </c>
      <c r="K40" s="33">
        <f t="shared" si="1"/>
        <v>0</v>
      </c>
      <c r="L40" s="33">
        <f t="shared" si="1"/>
        <v>0</v>
      </c>
      <c r="M40" s="33">
        <f t="shared" si="1"/>
        <v>0</v>
      </c>
      <c r="N40" s="33">
        <f t="shared" si="1"/>
        <v>0</v>
      </c>
      <c r="O40" s="33">
        <f t="shared" si="1"/>
        <v>0</v>
      </c>
      <c r="P40" s="33">
        <f t="shared" si="1"/>
        <v>0</v>
      </c>
      <c r="Q40" s="33">
        <f t="shared" si="1"/>
        <v>0</v>
      </c>
      <c r="R40" s="33">
        <f t="shared" si="1"/>
        <v>0</v>
      </c>
      <c r="S40" s="33">
        <f t="shared" si="1"/>
        <v>0</v>
      </c>
      <c r="T40" s="33">
        <f t="shared" si="1"/>
        <v>0</v>
      </c>
      <c r="U40" s="33">
        <f t="shared" si="1"/>
        <v>0</v>
      </c>
      <c r="V40" s="33">
        <f t="shared" si="1"/>
        <v>0</v>
      </c>
      <c r="W40" s="33">
        <f t="shared" si="1"/>
        <v>0</v>
      </c>
    </row>
    <row r="41" spans="1:23" ht="12.75">
      <c r="A41" s="33"/>
      <c r="B41" s="33" t="s">
        <v>18</v>
      </c>
      <c r="C41" s="3" t="e">
        <f>(C40/'1. Overall'!A35)</f>
        <v>#DIV/0!</v>
      </c>
      <c r="D41" s="3" t="e">
        <f>(D40/'1. Overall'!A35)</f>
        <v>#DIV/0!</v>
      </c>
      <c r="E41" s="3" t="e">
        <f>(E40/'1. Overall'!A35)</f>
        <v>#DIV/0!</v>
      </c>
      <c r="F41" s="3" t="e">
        <f>(F40/'1. Overall'!A35)</f>
        <v>#DIV/0!</v>
      </c>
      <c r="G41" s="3" t="e">
        <f>(G40/'1. Overall'!A35)</f>
        <v>#DIV/0!</v>
      </c>
      <c r="H41" s="3" t="e">
        <f>(H40/'1. Overall'!A35)</f>
        <v>#DIV/0!</v>
      </c>
      <c r="I41" s="3" t="e">
        <f>(I40/'1. Overall'!A35)</f>
        <v>#DIV/0!</v>
      </c>
      <c r="J41" s="3" t="e">
        <f>(J40/'1. Overall'!A35)</f>
        <v>#DIV/0!</v>
      </c>
      <c r="K41" s="3" t="e">
        <f>(K40/'1. Overall'!A35)</f>
        <v>#DIV/0!</v>
      </c>
      <c r="L41" s="3" t="e">
        <f>(L40/'1. Overall'!A35)</f>
        <v>#DIV/0!</v>
      </c>
      <c r="M41" s="3" t="e">
        <f>(M40/'1. Overall'!A35)</f>
        <v>#DIV/0!</v>
      </c>
      <c r="N41" s="3" t="e">
        <f>(N40/'1. Overall'!A35)</f>
        <v>#DIV/0!</v>
      </c>
      <c r="O41" s="3" t="e">
        <f>(O40/'1. Overall'!A35)</f>
        <v>#DIV/0!</v>
      </c>
      <c r="P41" s="3" t="e">
        <f>(P40/'1. Overall'!A35)</f>
        <v>#DIV/0!</v>
      </c>
      <c r="Q41" s="3" t="e">
        <f>(Q40/'1. Overall'!A35)</f>
        <v>#DIV/0!</v>
      </c>
      <c r="R41" s="3" t="e">
        <f>(R40/'1. Overall'!A35)</f>
        <v>#DIV/0!</v>
      </c>
      <c r="S41" s="3" t="e">
        <f>(S40/'1. Overall'!A35)</f>
        <v>#DIV/0!</v>
      </c>
      <c r="T41" s="3" t="e">
        <f>(T40/'1. Overall'!A35)</f>
        <v>#DIV/0!</v>
      </c>
      <c r="U41" s="3" t="e">
        <f>(U40/'1. Overall'!A35)</f>
        <v>#DIV/0!</v>
      </c>
      <c r="V41" s="3" t="e">
        <f>(V40/'1. Overall'!A35)</f>
        <v>#DIV/0!</v>
      </c>
      <c r="W41" s="27" t="e">
        <f>(W40/('1. Overall'!A35*20))</f>
        <v>#DIV/0!</v>
      </c>
    </row>
  </sheetData>
  <sheetProtection sheet="1"/>
  <protectedRanges>
    <protectedRange sqref="C8:V39" name="Range1"/>
  </protectedRanges>
  <conditionalFormatting sqref="C8:V39">
    <cfRule type="cellIs" priority="5" dxfId="0" operator="equal" stopIfTrue="1">
      <formula>1</formula>
    </cfRule>
    <cfRule type="cellIs" priority="6" dxfId="14" operator="equal" stopIfTrue="1">
      <formula>0</formula>
    </cfRule>
  </conditionalFormatting>
  <conditionalFormatting sqref="C41:V41">
    <cfRule type="cellIs" priority="7" dxfId="13" operator="greaterThanOrEqual" stopIfTrue="1">
      <formula>0.5</formula>
    </cfRule>
    <cfRule type="cellIs" priority="8" dxfId="12" operator="lessThan" stopIfTrue="1">
      <formula>0.25</formula>
    </cfRule>
  </conditionalFormatting>
  <conditionalFormatting sqref="A3:A4">
    <cfRule type="cellIs" priority="4" dxfId="0" operator="equal" stopIfTrue="1">
      <formula>1</formula>
    </cfRule>
  </conditionalFormatting>
  <conditionalFormatting sqref="D3:D4">
    <cfRule type="cellIs" priority="3" dxfId="2" operator="equal" stopIfTrue="1">
      <formula>0</formula>
    </cfRule>
  </conditionalFormatting>
  <conditionalFormatting sqref="W41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3.00390625" style="0" customWidth="1"/>
    <col min="3" max="3" width="4.140625" style="0" customWidth="1"/>
    <col min="4" max="4" width="4.421875" style="0" customWidth="1"/>
    <col min="5" max="5" width="4.140625" style="0" customWidth="1"/>
    <col min="6" max="6" width="3.8515625" style="0" customWidth="1"/>
    <col min="7" max="7" width="3.7109375" style="0" customWidth="1"/>
    <col min="8" max="10" width="3.8515625" style="0" customWidth="1"/>
    <col min="11" max="11" width="3.421875" style="0" customWidth="1"/>
    <col min="12" max="13" width="4.00390625" style="0" customWidth="1"/>
    <col min="14" max="14" width="3.28125" style="0" customWidth="1"/>
    <col min="15" max="15" width="3.57421875" style="0" customWidth="1"/>
    <col min="16" max="16" width="4.140625" style="0" customWidth="1"/>
    <col min="17" max="18" width="3.7109375" style="0" customWidth="1"/>
    <col min="19" max="19" width="3.421875" style="0" customWidth="1"/>
    <col min="20" max="21" width="3.7109375" style="0" customWidth="1"/>
    <col min="22" max="22" width="3.57421875" style="0" customWidth="1"/>
    <col min="23" max="24" width="3.7109375" style="0" customWidth="1"/>
    <col min="25" max="25" width="4.00390625" style="0" customWidth="1"/>
    <col min="26" max="26" width="3.7109375" style="0" customWidth="1"/>
    <col min="27" max="27" width="3.421875" style="0" customWidth="1"/>
    <col min="28" max="28" width="4.00390625" style="0" customWidth="1"/>
    <col min="29" max="29" width="3.57421875" style="0" customWidth="1"/>
    <col min="30" max="30" width="3.421875" style="0" customWidth="1"/>
    <col min="31" max="31" width="3.7109375" style="0" customWidth="1"/>
    <col min="32" max="32" width="3.421875" style="0" customWidth="1"/>
    <col min="33" max="33" width="4.00390625" style="0" customWidth="1"/>
    <col min="34" max="34" width="3.7109375" style="0" customWidth="1"/>
    <col min="35" max="35" width="3.8515625" style="0" customWidth="1"/>
    <col min="36" max="36" width="3.57421875" style="0" customWidth="1"/>
    <col min="37" max="37" width="3.7109375" style="0" customWidth="1"/>
  </cols>
  <sheetData>
    <row r="1" ht="12.75">
      <c r="A1" s="2" t="s">
        <v>55</v>
      </c>
    </row>
    <row r="2" ht="13.5" thickBot="1">
      <c r="A2" s="2"/>
    </row>
    <row r="3" spans="1:20" ht="14.25" thickBot="1" thickTop="1">
      <c r="A3">
        <v>1</v>
      </c>
      <c r="B3" s="15" t="s">
        <v>33</v>
      </c>
      <c r="C3" s="15"/>
      <c r="D3">
        <v>0</v>
      </c>
      <c r="E3" t="s">
        <v>34</v>
      </c>
      <c r="P3" s="16"/>
      <c r="Q3" t="s">
        <v>35</v>
      </c>
      <c r="T3" s="17"/>
    </row>
    <row r="4" spans="2:18" ht="13.5" thickTop="1">
      <c r="B4" s="15"/>
      <c r="C4" s="15"/>
      <c r="N4" s="17"/>
      <c r="R4" s="17"/>
    </row>
    <row r="5" spans="1:38" ht="150">
      <c r="A5" s="33"/>
      <c r="B5" s="33"/>
      <c r="C5" s="42" t="s">
        <v>7</v>
      </c>
      <c r="D5" s="42" t="s">
        <v>53</v>
      </c>
      <c r="E5" s="42" t="s">
        <v>52</v>
      </c>
      <c r="F5" s="42" t="s">
        <v>66</v>
      </c>
      <c r="G5" s="42" t="s">
        <v>67</v>
      </c>
      <c r="H5" s="42" t="s">
        <v>68</v>
      </c>
      <c r="I5" s="42" t="s">
        <v>68</v>
      </c>
      <c r="J5" s="42" t="s">
        <v>8</v>
      </c>
      <c r="K5" s="42" t="s">
        <v>69</v>
      </c>
      <c r="L5" s="42" t="s">
        <v>70</v>
      </c>
      <c r="M5" s="42" t="s">
        <v>70</v>
      </c>
      <c r="N5" s="42" t="s">
        <v>7</v>
      </c>
      <c r="O5" s="42" t="s">
        <v>50</v>
      </c>
      <c r="P5" s="42" t="s">
        <v>71</v>
      </c>
      <c r="Q5" s="42" t="s">
        <v>72</v>
      </c>
      <c r="R5" s="42" t="s">
        <v>73</v>
      </c>
      <c r="S5" s="42" t="s">
        <v>74</v>
      </c>
      <c r="T5" s="42" t="s">
        <v>75</v>
      </c>
      <c r="U5" s="42" t="s">
        <v>75</v>
      </c>
      <c r="V5" s="42" t="s">
        <v>76</v>
      </c>
      <c r="W5" s="43" t="s">
        <v>77</v>
      </c>
      <c r="X5" s="42" t="s">
        <v>77</v>
      </c>
      <c r="Y5" s="42" t="s">
        <v>78</v>
      </c>
      <c r="Z5" s="42" t="s">
        <v>52</v>
      </c>
      <c r="AA5" s="42" t="s">
        <v>54</v>
      </c>
      <c r="AB5" s="42" t="s">
        <v>54</v>
      </c>
      <c r="AC5" s="42" t="s">
        <v>79</v>
      </c>
      <c r="AD5" s="42" t="s">
        <v>80</v>
      </c>
      <c r="AE5" s="42" t="s">
        <v>23</v>
      </c>
      <c r="AF5" s="42" t="s">
        <v>81</v>
      </c>
      <c r="AG5" s="42" t="s">
        <v>82</v>
      </c>
      <c r="AH5" s="42" t="s">
        <v>20</v>
      </c>
      <c r="AI5" s="42" t="s">
        <v>23</v>
      </c>
      <c r="AJ5" s="42" t="s">
        <v>83</v>
      </c>
      <c r="AK5" s="42" t="s">
        <v>51</v>
      </c>
      <c r="AL5" s="33"/>
    </row>
    <row r="6" spans="1:38" ht="25.5">
      <c r="A6" s="33"/>
      <c r="B6" s="33"/>
      <c r="C6" s="37" t="s">
        <v>12</v>
      </c>
      <c r="D6" s="37" t="s">
        <v>12</v>
      </c>
      <c r="E6" s="37" t="s">
        <v>12</v>
      </c>
      <c r="F6" s="37" t="s">
        <v>11</v>
      </c>
      <c r="G6" s="37" t="s">
        <v>15</v>
      </c>
      <c r="H6" s="37" t="s">
        <v>13</v>
      </c>
      <c r="I6" s="37" t="s">
        <v>13</v>
      </c>
      <c r="J6" s="37" t="s">
        <v>12</v>
      </c>
      <c r="K6" s="37" t="s">
        <v>11</v>
      </c>
      <c r="L6" s="37" t="s">
        <v>21</v>
      </c>
      <c r="M6" s="37" t="s">
        <v>21</v>
      </c>
      <c r="N6" s="37" t="s">
        <v>12</v>
      </c>
      <c r="O6" s="37" t="s">
        <v>12</v>
      </c>
      <c r="P6" s="37" t="s">
        <v>11</v>
      </c>
      <c r="Q6" s="41" t="s">
        <v>15</v>
      </c>
      <c r="R6" s="41" t="s">
        <v>12</v>
      </c>
      <c r="S6" s="41" t="s">
        <v>84</v>
      </c>
      <c r="T6" s="41" t="s">
        <v>11</v>
      </c>
      <c r="U6" s="41" t="s">
        <v>11</v>
      </c>
      <c r="V6" s="41" t="s">
        <v>13</v>
      </c>
      <c r="W6" s="37" t="s">
        <v>21</v>
      </c>
      <c r="X6" s="44" t="s">
        <v>21</v>
      </c>
      <c r="Y6" s="44" t="s">
        <v>13</v>
      </c>
      <c r="Z6" s="44" t="s">
        <v>12</v>
      </c>
      <c r="AA6" s="44" t="s">
        <v>84</v>
      </c>
      <c r="AB6" s="44" t="s">
        <v>84</v>
      </c>
      <c r="AC6" s="44" t="s">
        <v>15</v>
      </c>
      <c r="AD6" s="44" t="s">
        <v>11</v>
      </c>
      <c r="AE6" s="44" t="s">
        <v>12</v>
      </c>
      <c r="AF6" s="44" t="s">
        <v>13</v>
      </c>
      <c r="AG6" s="44" t="s">
        <v>21</v>
      </c>
      <c r="AH6" s="44" t="s">
        <v>11</v>
      </c>
      <c r="AI6" s="44" t="s">
        <v>12</v>
      </c>
      <c r="AJ6" s="44" t="s">
        <v>15</v>
      </c>
      <c r="AK6" s="44" t="s">
        <v>12</v>
      </c>
      <c r="AL6" s="33"/>
    </row>
    <row r="7" spans="1:38" ht="12.75">
      <c r="A7" s="33"/>
      <c r="B7" s="33" t="s">
        <v>4</v>
      </c>
      <c r="C7" s="38">
        <v>1</v>
      </c>
      <c r="D7" s="38" t="s">
        <v>56</v>
      </c>
      <c r="E7" s="38" t="s">
        <v>57</v>
      </c>
      <c r="F7" s="38">
        <v>3</v>
      </c>
      <c r="G7" s="37">
        <v>4</v>
      </c>
      <c r="H7" s="37" t="s">
        <v>58</v>
      </c>
      <c r="I7" s="38" t="s">
        <v>59</v>
      </c>
      <c r="J7" s="37">
        <v>6</v>
      </c>
      <c r="K7" s="37">
        <v>7</v>
      </c>
      <c r="L7" s="37" t="s">
        <v>48</v>
      </c>
      <c r="M7" s="37" t="s">
        <v>49</v>
      </c>
      <c r="N7" s="38">
        <v>9</v>
      </c>
      <c r="O7" s="38">
        <v>10</v>
      </c>
      <c r="P7" s="38">
        <v>11</v>
      </c>
      <c r="Q7" s="37">
        <v>12</v>
      </c>
      <c r="R7" s="37">
        <v>13</v>
      </c>
      <c r="S7" s="38">
        <v>14</v>
      </c>
      <c r="T7" s="38" t="s">
        <v>60</v>
      </c>
      <c r="U7" s="38" t="s">
        <v>61</v>
      </c>
      <c r="V7" s="38">
        <v>16</v>
      </c>
      <c r="W7" s="38" t="s">
        <v>62</v>
      </c>
      <c r="X7" s="38" t="s">
        <v>63</v>
      </c>
      <c r="Y7" s="37">
        <v>18</v>
      </c>
      <c r="Z7" s="37">
        <v>19</v>
      </c>
      <c r="AA7" s="38" t="s">
        <v>64</v>
      </c>
      <c r="AB7" s="38" t="s">
        <v>65</v>
      </c>
      <c r="AC7" s="37">
        <v>21</v>
      </c>
      <c r="AD7" s="37">
        <v>22</v>
      </c>
      <c r="AE7" s="38">
        <v>23</v>
      </c>
      <c r="AF7" s="38">
        <v>24</v>
      </c>
      <c r="AG7" s="37">
        <v>25</v>
      </c>
      <c r="AH7" s="37">
        <v>26</v>
      </c>
      <c r="AI7" s="38">
        <v>27</v>
      </c>
      <c r="AJ7" s="38">
        <v>28</v>
      </c>
      <c r="AK7" s="38">
        <v>29</v>
      </c>
      <c r="AL7" s="33" t="s">
        <v>16</v>
      </c>
    </row>
    <row r="8" spans="1:38" ht="12.75">
      <c r="A8" s="33">
        <v>1</v>
      </c>
      <c r="B8" s="33">
        <f>'1. Overall'!C3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3">
        <f>SUM(C8:AK8)</f>
        <v>0</v>
      </c>
    </row>
    <row r="9" spans="1:38" ht="12.75">
      <c r="A9" s="33">
        <v>2</v>
      </c>
      <c r="B9" s="33">
        <f>'1. Overall'!C4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3">
        <f aca="true" t="shared" si="0" ref="AL9:AL39">SUM(C9:AK9)</f>
        <v>0</v>
      </c>
    </row>
    <row r="10" spans="1:38" ht="12.75">
      <c r="A10" s="33">
        <v>3</v>
      </c>
      <c r="B10" s="33">
        <f>'1. Overall'!C5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3">
        <f t="shared" si="0"/>
        <v>0</v>
      </c>
    </row>
    <row r="11" spans="1:38" ht="12.75">
      <c r="A11" s="33">
        <v>4</v>
      </c>
      <c r="B11" s="33">
        <f>'1. Overall'!C6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3">
        <f t="shared" si="0"/>
        <v>0</v>
      </c>
    </row>
    <row r="12" spans="1:38" ht="12.75">
      <c r="A12" s="33">
        <v>5</v>
      </c>
      <c r="B12" s="33">
        <f>'1. Overall'!C7</f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3">
        <f t="shared" si="0"/>
        <v>0</v>
      </c>
    </row>
    <row r="13" spans="1:38" ht="12.75">
      <c r="A13" s="33">
        <v>6</v>
      </c>
      <c r="B13" s="33">
        <f>'1. Overall'!C8</f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3">
        <f t="shared" si="0"/>
        <v>0</v>
      </c>
    </row>
    <row r="14" spans="1:38" ht="12.75">
      <c r="A14" s="33">
        <v>7</v>
      </c>
      <c r="B14" s="33">
        <f>'1. Overall'!C9</f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3">
        <f t="shared" si="0"/>
        <v>0</v>
      </c>
    </row>
    <row r="15" spans="1:38" ht="12.75">
      <c r="A15" s="33">
        <v>8</v>
      </c>
      <c r="B15" s="33">
        <f>'1. Overall'!C10</f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3">
        <f t="shared" si="0"/>
        <v>0</v>
      </c>
    </row>
    <row r="16" spans="1:38" ht="12.75">
      <c r="A16" s="33">
        <v>9</v>
      </c>
      <c r="B16" s="33">
        <f>'1. Overall'!C11</f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33">
        <f t="shared" si="0"/>
        <v>0</v>
      </c>
    </row>
    <row r="17" spans="1:38" ht="12.75">
      <c r="A17" s="33">
        <v>10</v>
      </c>
      <c r="B17" s="33">
        <f>'1. Overall'!C12</f>
        <v>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33">
        <f t="shared" si="0"/>
        <v>0</v>
      </c>
    </row>
    <row r="18" spans="1:38" ht="12.75">
      <c r="A18" s="33">
        <v>11</v>
      </c>
      <c r="B18" s="33">
        <f>'1. Overall'!C13</f>
        <v>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33">
        <f t="shared" si="0"/>
        <v>0</v>
      </c>
    </row>
    <row r="19" spans="1:38" ht="12.75">
      <c r="A19" s="33">
        <v>12</v>
      </c>
      <c r="B19" s="33">
        <f>'1. Overall'!C14</f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33">
        <f t="shared" si="0"/>
        <v>0</v>
      </c>
    </row>
    <row r="20" spans="1:38" ht="12.75">
      <c r="A20" s="33">
        <v>13</v>
      </c>
      <c r="B20" s="33">
        <f>'1. Overall'!C15</f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33">
        <f t="shared" si="0"/>
        <v>0</v>
      </c>
    </row>
    <row r="21" spans="1:38" ht="12.75">
      <c r="A21" s="33">
        <v>14</v>
      </c>
      <c r="B21" s="33">
        <f>'1. Overall'!C16</f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33">
        <f t="shared" si="0"/>
        <v>0</v>
      </c>
    </row>
    <row r="22" spans="1:38" ht="12.75">
      <c r="A22" s="33">
        <v>15</v>
      </c>
      <c r="B22" s="33">
        <f>'1. Overall'!C17</f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33">
        <f t="shared" si="0"/>
        <v>0</v>
      </c>
    </row>
    <row r="23" spans="1:38" ht="12.75">
      <c r="A23" s="33">
        <v>16</v>
      </c>
      <c r="B23" s="33">
        <f>'1. Overall'!C18</f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33">
        <f t="shared" si="0"/>
        <v>0</v>
      </c>
    </row>
    <row r="24" spans="1:38" ht="12.75">
      <c r="A24" s="33">
        <v>17</v>
      </c>
      <c r="B24" s="33">
        <f>'1. Overall'!C19</f>
        <v>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33">
        <f t="shared" si="0"/>
        <v>0</v>
      </c>
    </row>
    <row r="25" spans="1:38" ht="12.75">
      <c r="A25" s="33">
        <v>18</v>
      </c>
      <c r="B25" s="33">
        <f>'1. Overall'!C20</f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33">
        <f t="shared" si="0"/>
        <v>0</v>
      </c>
    </row>
    <row r="26" spans="1:38" ht="12.75">
      <c r="A26" s="33">
        <v>19</v>
      </c>
      <c r="B26" s="33">
        <f>'1. Overall'!C21</f>
        <v>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33">
        <f t="shared" si="0"/>
        <v>0</v>
      </c>
    </row>
    <row r="27" spans="1:38" ht="12.75">
      <c r="A27" s="33">
        <v>20</v>
      </c>
      <c r="B27" s="33">
        <f>'1. Overall'!C22</f>
        <v>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33">
        <f t="shared" si="0"/>
        <v>0</v>
      </c>
    </row>
    <row r="28" spans="1:38" ht="12.75">
      <c r="A28" s="33">
        <v>21</v>
      </c>
      <c r="B28" s="33">
        <f>'1. Overall'!C23</f>
        <v>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33">
        <f t="shared" si="0"/>
        <v>0</v>
      </c>
    </row>
    <row r="29" spans="1:38" ht="12.75">
      <c r="A29" s="33">
        <v>22</v>
      </c>
      <c r="B29" s="33">
        <f>'1. Overall'!C24</f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33">
        <f t="shared" si="0"/>
        <v>0</v>
      </c>
    </row>
    <row r="30" spans="1:38" ht="12.75">
      <c r="A30" s="33">
        <v>23</v>
      </c>
      <c r="B30" s="33">
        <f>'1. Overall'!C25</f>
        <v>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33">
        <f t="shared" si="0"/>
        <v>0</v>
      </c>
    </row>
    <row r="31" spans="1:38" ht="12.75">
      <c r="A31" s="33">
        <v>24</v>
      </c>
      <c r="B31" s="33">
        <f>'1. Overall'!C26</f>
        <v>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33">
        <f t="shared" si="0"/>
        <v>0</v>
      </c>
    </row>
    <row r="32" spans="1:38" ht="12.75">
      <c r="A32" s="33">
        <v>25</v>
      </c>
      <c r="B32" s="33">
        <f>'1. Overall'!C27</f>
        <v>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33">
        <f t="shared" si="0"/>
        <v>0</v>
      </c>
    </row>
    <row r="33" spans="1:38" ht="12.75">
      <c r="A33" s="33">
        <v>26</v>
      </c>
      <c r="B33" s="33">
        <f>'1. Overall'!C28</f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33">
        <f t="shared" si="0"/>
        <v>0</v>
      </c>
    </row>
    <row r="34" spans="1:38" ht="12.75">
      <c r="A34" s="33">
        <v>27</v>
      </c>
      <c r="B34" s="33">
        <f>'1. Overall'!C29</f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3">
        <f t="shared" si="0"/>
        <v>0</v>
      </c>
    </row>
    <row r="35" spans="1:38" ht="12.75">
      <c r="A35" s="33">
        <v>28</v>
      </c>
      <c r="B35" s="33">
        <f>'1. Overall'!C30</f>
        <v>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33">
        <f t="shared" si="0"/>
        <v>0</v>
      </c>
    </row>
    <row r="36" spans="1:38" ht="12.75">
      <c r="A36" s="33">
        <v>29</v>
      </c>
      <c r="B36" s="33">
        <f>'1. Overall'!C31</f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33">
        <f t="shared" si="0"/>
        <v>0</v>
      </c>
    </row>
    <row r="37" spans="1:38" ht="12.75">
      <c r="A37" s="33">
        <v>30</v>
      </c>
      <c r="B37" s="33">
        <f>'1. Overall'!C32</f>
        <v>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33">
        <f t="shared" si="0"/>
        <v>0</v>
      </c>
    </row>
    <row r="38" spans="1:38" ht="12.75">
      <c r="A38" s="33">
        <v>31</v>
      </c>
      <c r="B38" s="33">
        <f>'1. Overall'!C33</f>
        <v>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33">
        <f t="shared" si="0"/>
        <v>0</v>
      </c>
    </row>
    <row r="39" spans="1:38" ht="12.75">
      <c r="A39" s="33">
        <v>32</v>
      </c>
      <c r="B39" s="33">
        <f>'1. Overall'!C34</f>
        <v>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33">
        <f t="shared" si="0"/>
        <v>0</v>
      </c>
    </row>
    <row r="40" spans="1:38" ht="12.75">
      <c r="A40" s="33"/>
      <c r="B40" s="33" t="s">
        <v>17</v>
      </c>
      <c r="C40" s="33">
        <f aca="true" t="shared" si="1" ref="C40:V40">SUM(C8:C39)</f>
        <v>0</v>
      </c>
      <c r="D40" s="33">
        <f t="shared" si="1"/>
        <v>0</v>
      </c>
      <c r="E40" s="33">
        <f t="shared" si="1"/>
        <v>0</v>
      </c>
      <c r="F40" s="33">
        <f t="shared" si="1"/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  <c r="J40" s="33">
        <f t="shared" si="1"/>
        <v>0</v>
      </c>
      <c r="K40" s="33">
        <f t="shared" si="1"/>
        <v>0</v>
      </c>
      <c r="L40" s="33">
        <f t="shared" si="1"/>
        <v>0</v>
      </c>
      <c r="M40" s="33">
        <f t="shared" si="1"/>
        <v>0</v>
      </c>
      <c r="N40" s="33">
        <f t="shared" si="1"/>
        <v>0</v>
      </c>
      <c r="O40" s="33">
        <f t="shared" si="1"/>
        <v>0</v>
      </c>
      <c r="P40" s="33">
        <f t="shared" si="1"/>
        <v>0</v>
      </c>
      <c r="Q40" s="33">
        <f t="shared" si="1"/>
        <v>0</v>
      </c>
      <c r="R40" s="33">
        <f t="shared" si="1"/>
        <v>0</v>
      </c>
      <c r="S40" s="33">
        <f t="shared" si="1"/>
        <v>0</v>
      </c>
      <c r="T40" s="33">
        <f t="shared" si="1"/>
        <v>0</v>
      </c>
      <c r="U40" s="33">
        <f t="shared" si="1"/>
        <v>0</v>
      </c>
      <c r="V40" s="33">
        <f t="shared" si="1"/>
        <v>0</v>
      </c>
      <c r="W40" s="33">
        <f aca="true" t="shared" si="2" ref="W40:AL40">SUM(W8:W39)</f>
        <v>0</v>
      </c>
      <c r="X40" s="33">
        <f t="shared" si="2"/>
        <v>0</v>
      </c>
      <c r="Y40" s="33">
        <f t="shared" si="2"/>
        <v>0</v>
      </c>
      <c r="Z40" s="33">
        <f t="shared" si="2"/>
        <v>0</v>
      </c>
      <c r="AA40" s="33">
        <f t="shared" si="2"/>
        <v>0</v>
      </c>
      <c r="AB40" s="33">
        <f t="shared" si="2"/>
        <v>0</v>
      </c>
      <c r="AC40" s="33">
        <f t="shared" si="2"/>
        <v>0</v>
      </c>
      <c r="AD40" s="33">
        <f t="shared" si="2"/>
        <v>0</v>
      </c>
      <c r="AE40" s="33">
        <f t="shared" si="2"/>
        <v>0</v>
      </c>
      <c r="AF40" s="33">
        <f t="shared" si="2"/>
        <v>0</v>
      </c>
      <c r="AG40" s="33">
        <f t="shared" si="2"/>
        <v>0</v>
      </c>
      <c r="AH40" s="33">
        <f t="shared" si="2"/>
        <v>0</v>
      </c>
      <c r="AI40" s="33">
        <f t="shared" si="2"/>
        <v>0</v>
      </c>
      <c r="AJ40" s="33">
        <f t="shared" si="2"/>
        <v>0</v>
      </c>
      <c r="AK40" s="33">
        <f t="shared" si="2"/>
        <v>0</v>
      </c>
      <c r="AL40" s="33">
        <f t="shared" si="2"/>
        <v>0</v>
      </c>
    </row>
    <row r="41" spans="1:38" ht="12.75">
      <c r="A41" s="33"/>
      <c r="B41" s="33" t="s">
        <v>18</v>
      </c>
      <c r="C41" s="3" t="e">
        <f>(C40/'1. Overall'!A35)</f>
        <v>#DIV/0!</v>
      </c>
      <c r="D41" s="3" t="e">
        <f>(D40/'1. Overall'!A35)</f>
        <v>#DIV/0!</v>
      </c>
      <c r="E41" s="3" t="e">
        <f>(E40/'1. Overall'!A35)</f>
        <v>#DIV/0!</v>
      </c>
      <c r="F41" s="3" t="e">
        <f>(F40/'1. Overall'!A35)</f>
        <v>#DIV/0!</v>
      </c>
      <c r="G41" s="3" t="e">
        <f>(G40/'1. Overall'!A35)</f>
        <v>#DIV/0!</v>
      </c>
      <c r="H41" s="3" t="e">
        <f>(H40/'1. Overall'!A35)</f>
        <v>#DIV/0!</v>
      </c>
      <c r="I41" s="3" t="e">
        <f>(I40/'1. Overall'!A35)</f>
        <v>#DIV/0!</v>
      </c>
      <c r="J41" s="3" t="e">
        <f>(J40/'1. Overall'!A35)</f>
        <v>#DIV/0!</v>
      </c>
      <c r="K41" s="3" t="e">
        <f>(K40/'1. Overall'!A35)</f>
        <v>#DIV/0!</v>
      </c>
      <c r="L41" s="3" t="e">
        <f>(L40/'1. Overall'!A35)</f>
        <v>#DIV/0!</v>
      </c>
      <c r="M41" s="3" t="e">
        <f>(M40/'1. Overall'!A35)</f>
        <v>#DIV/0!</v>
      </c>
      <c r="N41" s="3" t="e">
        <f>(N40/'1. Overall'!A35)</f>
        <v>#DIV/0!</v>
      </c>
      <c r="O41" s="3" t="e">
        <f>(O40/'1. Overall'!A35)</f>
        <v>#DIV/0!</v>
      </c>
      <c r="P41" s="3" t="e">
        <f>(P40/'1. Overall'!A35)</f>
        <v>#DIV/0!</v>
      </c>
      <c r="Q41" s="3" t="e">
        <f>(Q40/'1. Overall'!A35)</f>
        <v>#DIV/0!</v>
      </c>
      <c r="R41" s="3" t="e">
        <f>(R40/'1. Overall'!A35)</f>
        <v>#DIV/0!</v>
      </c>
      <c r="S41" s="3" t="e">
        <f>(S40/'1. Overall'!A35)</f>
        <v>#DIV/0!</v>
      </c>
      <c r="T41" s="3" t="e">
        <f>(T40/'1. Overall'!A35)</f>
        <v>#DIV/0!</v>
      </c>
      <c r="U41" s="3" t="e">
        <f>(U40/'1. Overall'!A35)</f>
        <v>#DIV/0!</v>
      </c>
      <c r="V41" s="3" t="e">
        <f>(V40/'1. Overall'!A35)</f>
        <v>#DIV/0!</v>
      </c>
      <c r="W41" s="3" t="e">
        <f>(W40/'1. Overall'!A35)</f>
        <v>#DIV/0!</v>
      </c>
      <c r="X41" s="3" t="e">
        <f>(X40/'1. Overall'!A35)</f>
        <v>#DIV/0!</v>
      </c>
      <c r="Y41" s="3" t="e">
        <f>(Y40/'1. Overall'!A35)</f>
        <v>#DIV/0!</v>
      </c>
      <c r="Z41" s="3" t="e">
        <f>(Z40/'1. Overall'!A35)</f>
        <v>#DIV/0!</v>
      </c>
      <c r="AA41" s="3" t="e">
        <f>(AA40/'1. Overall'!A35)</f>
        <v>#DIV/0!</v>
      </c>
      <c r="AB41" s="3" t="e">
        <f>(AB40/'1. Overall'!A35)</f>
        <v>#DIV/0!</v>
      </c>
      <c r="AC41" s="3" t="e">
        <f>(AC40/'1. Overall'!A35)</f>
        <v>#DIV/0!</v>
      </c>
      <c r="AD41" s="3" t="e">
        <f>(AD40/'1. Overall'!A35)</f>
        <v>#DIV/0!</v>
      </c>
      <c r="AE41" s="3" t="e">
        <f>(AE40/'1. Overall'!A35)</f>
        <v>#DIV/0!</v>
      </c>
      <c r="AF41" s="3" t="e">
        <f>(AF40/'1. Overall'!A35)</f>
        <v>#DIV/0!</v>
      </c>
      <c r="AG41" s="3" t="e">
        <f>(AG40/'1. Overall'!A35)</f>
        <v>#DIV/0!</v>
      </c>
      <c r="AH41" s="3" t="e">
        <f>(AH40/'1. Overall'!A35)</f>
        <v>#DIV/0!</v>
      </c>
      <c r="AI41" s="3" t="e">
        <f>(AI40/'1. Overall'!A35)</f>
        <v>#DIV/0!</v>
      </c>
      <c r="AJ41" s="3" t="e">
        <f>(AJ40/'1. Overall'!A35)</f>
        <v>#DIV/0!</v>
      </c>
      <c r="AK41" s="3" t="e">
        <f>(AK40/'1. Overall'!A35)</f>
        <v>#DIV/0!</v>
      </c>
      <c r="AL41" s="27" t="e">
        <f>(AL40/('1. Overall'!A35*35))</f>
        <v>#DIV/0!</v>
      </c>
    </row>
  </sheetData>
  <sheetProtection sheet="1"/>
  <protectedRanges>
    <protectedRange sqref="C8:AK39" name="Range1"/>
  </protectedRanges>
  <conditionalFormatting sqref="C41:AL41">
    <cfRule type="cellIs" priority="7" dxfId="1" operator="lessThan" stopIfTrue="1">
      <formula>0.25</formula>
    </cfRule>
    <cfRule type="cellIs" priority="8" dxfId="0" operator="greaterThanOrEqual" stopIfTrue="1">
      <formula>0.5</formula>
    </cfRule>
  </conditionalFormatting>
  <conditionalFormatting sqref="C8:AK39">
    <cfRule type="cellIs" priority="5" dxfId="2" operator="equal" stopIfTrue="1">
      <formula>0</formula>
    </cfRule>
    <cfRule type="cellIs" priority="6" dxfId="0" operator="equal" stopIfTrue="1">
      <formula>1</formula>
    </cfRule>
  </conditionalFormatting>
  <conditionalFormatting sqref="A3:A4">
    <cfRule type="cellIs" priority="4" dxfId="0" operator="equal" stopIfTrue="1">
      <formula>1</formula>
    </cfRule>
  </conditionalFormatting>
  <conditionalFormatting sqref="D3:D4">
    <cfRule type="cellIs" priority="3" dxfId="2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4.28125" style="0" customWidth="1"/>
    <col min="2" max="2" width="21.7109375" style="0" customWidth="1"/>
  </cols>
  <sheetData>
    <row r="1" ht="12.75">
      <c r="A1" s="2" t="s">
        <v>30</v>
      </c>
    </row>
    <row r="2" spans="1:2" ht="12.75">
      <c r="A2" s="5" t="s">
        <v>31</v>
      </c>
      <c r="B2" s="13"/>
    </row>
    <row r="3" spans="1:8" ht="12.75">
      <c r="A3" s="45"/>
      <c r="B3" s="33" t="s">
        <v>4</v>
      </c>
      <c r="C3" s="36" t="s">
        <v>11</v>
      </c>
      <c r="D3" s="36" t="s">
        <v>12</v>
      </c>
      <c r="E3" s="36" t="s">
        <v>13</v>
      </c>
      <c r="F3" s="36" t="s">
        <v>15</v>
      </c>
      <c r="G3" s="36" t="s">
        <v>21</v>
      </c>
      <c r="H3" s="46"/>
    </row>
    <row r="4" spans="1:8" ht="12.75">
      <c r="A4" s="33">
        <v>1</v>
      </c>
      <c r="B4" s="33">
        <f>'1. Overall'!C3</f>
        <v>0</v>
      </c>
      <c r="C4" s="1">
        <f>'2. Mental'!G8+'2. Mental'!Q8+'2. Mental'!R8+'2. Mental'!U8+'2. Mental'!V8+'3. Paper B'!F8+'3. Paper B'!K8+'3. Paper B'!P8+'3. Paper B'!S8+'3. Paper B'!T8+'3. Paper B'!U8+'3. Paper B'!AA8+'3. Paper B'!AB8+'3. Paper B'!AD8+'3. Paper B'!AH8</f>
        <v>0</v>
      </c>
      <c r="D4" s="1">
        <f>'2. Mental'!C8+'2. Mental'!D8+'2. Mental'!E8+'2. Mental'!F8+'2. Mental'!I8+'2. Mental'!J8+'2. Mental'!L8+'2. Mental'!M8+'2. Mental'!O8+'2. Mental'!P8+'2. Mental'!S8+'2. Mental'!T8+'3. Paper B'!C8+'3. Paper B'!D8+'3. Paper B'!E8+'3. Paper B'!J8+'3. Paper B'!N8+'3. Paper B'!O8+'3. Paper B'!R8+'3. Paper B'!Z8+'3. Paper B'!AE8+'3. Paper B'!AI8+'3. Paper B'!AK8</f>
        <v>0</v>
      </c>
      <c r="E4" s="1">
        <f>'2. Mental'!N8+'3. Paper B'!H8+'3. Paper B'!I8+'3. Paper B'!V8+'3. Paper B'!Y8+'3. Paper B'!AF8</f>
        <v>0</v>
      </c>
      <c r="F4" s="1">
        <f>'2. Mental'!H8+'2. Mental'!K8+'3. Paper B'!G8+'3. Paper B'!Q8+'3. Paper B'!AC8+'3. Paper B'!AJ8</f>
        <v>0</v>
      </c>
      <c r="G4" s="1">
        <f>'3. Paper B'!L8+'3. Paper B'!M8+'3. Paper B'!W8+'3. Paper B'!X8+'3. Paper B'!AG8</f>
        <v>0</v>
      </c>
      <c r="H4" s="46"/>
    </row>
    <row r="5" spans="1:8" ht="12.75">
      <c r="A5" s="33">
        <v>2</v>
      </c>
      <c r="B5" s="33">
        <f>'1. Overall'!C4</f>
        <v>0</v>
      </c>
      <c r="C5" s="1">
        <f>'2. Mental'!G9+'2. Mental'!Q9+'2. Mental'!R9+'2. Mental'!U9+'2. Mental'!V9+'3. Paper B'!D9+'3. Paper B'!F9+'3. Paper B'!N9+'3. Paper B'!Q9+'3. Paper B'!R9+'3. Paper B'!V9+'3. Paper B'!AA9+'3. Paper B'!AF9+'3. Paper B'!AK9</f>
        <v>0</v>
      </c>
      <c r="D5" s="1">
        <f>'2. Mental'!C9+'2. Mental'!D9+'2. Mental'!E9+'2. Mental'!F9+'2. Mental'!I9+'2. Mental'!J9+'2. Mental'!L9+'2. Mental'!M9+'2. Mental'!O9+'2. Mental'!P9+'2. Mental'!S9+'2. Mental'!T9+'3. Paper B'!C9+'3. Paper B'!E9+'3. Paper B'!I9+'3. Paper B'!J9+'3. Paper B'!K9+'3. Paper B'!O9+'3. Paper B'!U9+'3. Paper B'!X9+'3. Paper B'!Y9+'3. Paper B'!Z9+'3. Paper B'!AE9+'3. Paper B'!AI9+'3. Paper B'!AJ9</f>
        <v>0</v>
      </c>
      <c r="E5" s="1">
        <f>'2. Mental'!N9+'3. Paper B'!L9+'3. Paper B'!M9+'3. Paper B'!P9+'3. Paper B'!AC9+'3. Paper B'!AD9</f>
        <v>0</v>
      </c>
      <c r="F5" s="1">
        <f>'2. Mental'!H9+'2. Mental'!K9+'3. Paper B'!S9+'3. Paper B'!W9+'3. Paper B'!AB9</f>
        <v>0</v>
      </c>
      <c r="G5" s="1">
        <f>'3. Paper B'!G9+'3. Paper B'!H9+'3. Paper B'!T9+'3. Paper B'!AG9+'3. Paper B'!AH9</f>
        <v>0</v>
      </c>
      <c r="H5" s="46"/>
    </row>
    <row r="6" spans="1:8" ht="12.75">
      <c r="A6" s="33">
        <v>3</v>
      </c>
      <c r="B6" s="33">
        <f>'1. Overall'!C5</f>
        <v>0</v>
      </c>
      <c r="C6" s="1">
        <f>'2. Mental'!G10+'2. Mental'!Q10+'2. Mental'!R10+'2. Mental'!U10+'2. Mental'!V10+'3. Paper B'!D10+'3. Paper B'!F10+'3. Paper B'!N10+'3. Paper B'!Q10+'3. Paper B'!R10+'3. Paper B'!V10+'3. Paper B'!AA10+'3. Paper B'!AF10+'3. Paper B'!AK10</f>
        <v>0</v>
      </c>
      <c r="D6" s="1">
        <f>'2. Mental'!C10+'2. Mental'!D10+'2. Mental'!E10+'2. Mental'!F10+'2. Mental'!I10+'2. Mental'!J10+'2. Mental'!L10+'2. Mental'!M10+'2. Mental'!O10+'2. Mental'!P10+'2. Mental'!S10+'2. Mental'!T10+'3. Paper B'!C10+'3. Paper B'!E10+'3. Paper B'!I10+'3. Paper B'!J10+'3. Paper B'!K10+'3. Paper B'!O10+'3. Paper B'!U10+'3. Paper B'!X10+'3. Paper B'!Y10+'3. Paper B'!Z10+'3. Paper B'!AE10+'3. Paper B'!AI10+'3. Paper B'!AJ10</f>
        <v>0</v>
      </c>
      <c r="E6" s="1">
        <f>'2. Mental'!N10+'3. Paper B'!L10+'3. Paper B'!M10+'3. Paper B'!P10+'3. Paper B'!AC10+'3. Paper B'!AD10</f>
        <v>0</v>
      </c>
      <c r="F6" s="1">
        <f>'2. Mental'!H10+'2. Mental'!K10+'3. Paper B'!S10+'3. Paper B'!W10+'3. Paper B'!AB10</f>
        <v>0</v>
      </c>
      <c r="G6" s="1">
        <f>'3. Paper B'!G10+'3. Paper B'!H10+'3. Paper B'!T10+'3. Paper B'!AG10+'3. Paper B'!AH10</f>
        <v>0</v>
      </c>
      <c r="H6" s="46"/>
    </row>
    <row r="7" spans="1:8" ht="12.75">
      <c r="A7" s="33">
        <v>4</v>
      </c>
      <c r="B7" s="33">
        <f>'1. Overall'!C6</f>
        <v>0</v>
      </c>
      <c r="C7" s="1">
        <f>'2. Mental'!G11+'2. Mental'!Q11+'2. Mental'!R11+'2. Mental'!U11+'2. Mental'!V11+'3. Paper B'!D11+'3. Paper B'!F11+'3. Paper B'!N11+'3. Paper B'!Q11+'3. Paper B'!R11+'3. Paper B'!V11+'3. Paper B'!AA11+'3. Paper B'!AF11+'3. Paper B'!AK11</f>
        <v>0</v>
      </c>
      <c r="D7" s="1">
        <f>'2. Mental'!C11+'2. Mental'!D11+'2. Mental'!E11+'2. Mental'!F11+'2. Mental'!I11+'2. Mental'!J11+'2. Mental'!L11+'2. Mental'!M11+'2. Mental'!O11+'2. Mental'!P11+'2. Mental'!S11+'2. Mental'!T11+'3. Paper B'!C11+'3. Paper B'!E11+'3. Paper B'!I11+'3. Paper B'!J11+'3. Paper B'!K11+'3. Paper B'!O11+'3. Paper B'!U11+'3. Paper B'!X11+'3. Paper B'!Y11+'3. Paper B'!Z11+'3. Paper B'!AE11+'3. Paper B'!AI11+'3. Paper B'!AJ11</f>
        <v>0</v>
      </c>
      <c r="E7" s="1">
        <f>'2. Mental'!N11+'3. Paper B'!L11+'3. Paper B'!M11+'3. Paper B'!P11+'3. Paper B'!AC11+'3. Paper B'!AD11</f>
        <v>0</v>
      </c>
      <c r="F7" s="1">
        <f>'2. Mental'!H11+'2. Mental'!K11+'3. Paper B'!S11+'3. Paper B'!W11+'3. Paper B'!AB11</f>
        <v>0</v>
      </c>
      <c r="G7" s="1">
        <f>'3. Paper B'!G11+'3. Paper B'!H11+'3. Paper B'!T11+'3. Paper B'!AG11+'3. Paper B'!AH11</f>
        <v>0</v>
      </c>
      <c r="H7" s="46"/>
    </row>
    <row r="8" spans="1:8" ht="12.75">
      <c r="A8" s="33">
        <v>5</v>
      </c>
      <c r="B8" s="33">
        <f>'1. Overall'!C7</f>
        <v>0</v>
      </c>
      <c r="C8" s="1">
        <f>'2. Mental'!G12+'2. Mental'!Q12+'2. Mental'!R12+'2. Mental'!U12+'2. Mental'!V12+'3. Paper B'!D12+'3. Paper B'!F12+'3. Paper B'!N12+'3. Paper B'!Q12+'3. Paper B'!R12+'3. Paper B'!V12+'3. Paper B'!AA12+'3. Paper B'!AF12+'3. Paper B'!AK12</f>
        <v>0</v>
      </c>
      <c r="D8" s="1">
        <f>'2. Mental'!C12+'2. Mental'!D12+'2. Mental'!E12+'2. Mental'!F12+'2. Mental'!I12+'2. Mental'!J12+'2. Mental'!L12+'2. Mental'!M12+'2. Mental'!O12+'2. Mental'!P12+'2. Mental'!S12+'2. Mental'!T12+'3. Paper B'!C12+'3. Paper B'!E12+'3. Paper B'!I12+'3. Paper B'!J12+'3. Paper B'!K12+'3. Paper B'!O12+'3. Paper B'!U12+'3. Paper B'!X12+'3. Paper B'!Y12+'3. Paper B'!Z12+'3. Paper B'!AE12+'3. Paper B'!AI12+'3. Paper B'!AJ12</f>
        <v>0</v>
      </c>
      <c r="E8" s="1">
        <f>'2. Mental'!N12+'3. Paper B'!L12+'3. Paper B'!M12+'3. Paper B'!P12+'3. Paper B'!AC12+'3. Paper B'!AD12</f>
        <v>0</v>
      </c>
      <c r="F8" s="1">
        <f>'2. Mental'!H12+'2. Mental'!K12+'3. Paper B'!S12+'3. Paper B'!W12+'3. Paper B'!AB12</f>
        <v>0</v>
      </c>
      <c r="G8" s="1">
        <f>'3. Paper B'!G12+'3. Paper B'!H12+'3. Paper B'!T12+'3. Paper B'!AG12+'3. Paper B'!AH12</f>
        <v>0</v>
      </c>
      <c r="H8" s="46"/>
    </row>
    <row r="9" spans="1:8" ht="12.75">
      <c r="A9" s="33">
        <v>6</v>
      </c>
      <c r="B9" s="33">
        <f>'1. Overall'!C8</f>
        <v>0</v>
      </c>
      <c r="C9" s="1">
        <f>'2. Mental'!G13+'2. Mental'!Q13+'2. Mental'!R13+'2. Mental'!U13+'2. Mental'!V13+'3. Paper B'!D13+'3. Paper B'!F13+'3. Paper B'!N13+'3. Paper B'!Q13+'3. Paper B'!R13+'3. Paper B'!V13+'3. Paper B'!AA13+'3. Paper B'!AF13+'3. Paper B'!AK13</f>
        <v>0</v>
      </c>
      <c r="D9" s="1">
        <f>'2. Mental'!C13+'2. Mental'!D13+'2. Mental'!E13+'2. Mental'!F13+'2. Mental'!I13+'2. Mental'!J13+'2. Mental'!L13+'2. Mental'!M13+'2. Mental'!O13+'2. Mental'!P13+'2. Mental'!S13+'2. Mental'!T13+'3. Paper B'!C13+'3. Paper B'!E13+'3. Paper B'!I13+'3. Paper B'!J13+'3. Paper B'!K13+'3. Paper B'!O13+'3. Paper B'!U13+'3. Paper B'!X13+'3. Paper B'!Y13+'3. Paper B'!Z13+'3. Paper B'!AE13+'3. Paper B'!AI13+'3. Paper B'!AJ13</f>
        <v>0</v>
      </c>
      <c r="E9" s="1">
        <f>'2. Mental'!N13+'3. Paper B'!L13+'3. Paper B'!M13+'3. Paper B'!P13+'3. Paper B'!AC13+'3. Paper B'!AD13</f>
        <v>0</v>
      </c>
      <c r="F9" s="1">
        <f>'2. Mental'!H13+'2. Mental'!K13+'3. Paper B'!S13+'3. Paper B'!W13+'3. Paper B'!AB13</f>
        <v>0</v>
      </c>
      <c r="G9" s="1">
        <f>'3. Paper B'!G13+'3. Paper B'!H13+'3. Paper B'!T13+'3. Paper B'!AG13+'3. Paper B'!AH13</f>
        <v>0</v>
      </c>
      <c r="H9" s="46"/>
    </row>
    <row r="10" spans="1:8" ht="12.75">
      <c r="A10" s="33">
        <v>7</v>
      </c>
      <c r="B10" s="33">
        <f>'1. Overall'!C9</f>
        <v>0</v>
      </c>
      <c r="C10" s="1">
        <f>'2. Mental'!G14+'2. Mental'!Q14+'2. Mental'!R14+'2. Mental'!U14+'2. Mental'!V14+'3. Paper B'!D14+'3. Paper B'!F14+'3. Paper B'!N14+'3. Paper B'!Q14+'3. Paper B'!R14+'3. Paper B'!V14+'3. Paper B'!AA14+'3. Paper B'!AF14+'3. Paper B'!AK14</f>
        <v>0</v>
      </c>
      <c r="D10" s="1">
        <f>'2. Mental'!C14+'2. Mental'!D14+'2. Mental'!E14+'2. Mental'!F14+'2. Mental'!I14+'2. Mental'!J14+'2. Mental'!L14+'2. Mental'!M14+'2. Mental'!O14+'2. Mental'!P14+'2. Mental'!S14+'2. Mental'!T14+'3. Paper B'!C14+'3. Paper B'!E14+'3. Paper B'!I14+'3. Paper B'!J14+'3. Paper B'!K14+'3. Paper B'!O14+'3. Paper B'!U14+'3. Paper B'!X14+'3. Paper B'!Y14+'3. Paper B'!Z14+'3. Paper B'!AE14+'3. Paper B'!AI14+'3. Paper B'!AJ14</f>
        <v>0</v>
      </c>
      <c r="E10" s="1">
        <f>'2. Mental'!N14+'3. Paper B'!L14+'3. Paper B'!M14+'3. Paper B'!P14+'3. Paper B'!AC14+'3. Paper B'!AD14</f>
        <v>0</v>
      </c>
      <c r="F10" s="1">
        <f>'2. Mental'!H14+'2. Mental'!K14+'3. Paper B'!S14+'3. Paper B'!W14+'3. Paper B'!AB14</f>
        <v>0</v>
      </c>
      <c r="G10" s="1">
        <f>'3. Paper B'!G14+'3. Paper B'!H14+'3. Paper B'!T14+'3. Paper B'!AG14+'3. Paper B'!AH14</f>
        <v>0</v>
      </c>
      <c r="H10" s="46"/>
    </row>
    <row r="11" spans="1:8" ht="12.75">
      <c r="A11" s="33">
        <v>8</v>
      </c>
      <c r="B11" s="33">
        <f>'1. Overall'!C10</f>
        <v>0</v>
      </c>
      <c r="C11" s="1">
        <f>'2. Mental'!G15+'2. Mental'!Q15+'2. Mental'!R15+'2. Mental'!U15+'2. Mental'!V15+'3. Paper B'!D15+'3. Paper B'!F15+'3. Paper B'!N15+'3. Paper B'!Q15+'3. Paper B'!R15+'3. Paper B'!V15+'3. Paper B'!AA15+'3. Paper B'!AF15+'3. Paper B'!AK15</f>
        <v>0</v>
      </c>
      <c r="D11" s="1">
        <f>'2. Mental'!C15+'2. Mental'!D15+'2. Mental'!E15+'2. Mental'!F15+'2. Mental'!I15+'2. Mental'!J15+'2. Mental'!L15+'2. Mental'!M15+'2. Mental'!O15+'2. Mental'!P15+'2. Mental'!S15+'2. Mental'!T15+'3. Paper B'!C15+'3. Paper B'!E15+'3. Paper B'!I15+'3. Paper B'!J15+'3. Paper B'!K15+'3. Paper B'!O15+'3. Paper B'!U15+'3. Paper B'!X15+'3. Paper B'!Y15+'3. Paper B'!Z15+'3. Paper B'!AE15+'3. Paper B'!AI15+'3. Paper B'!AJ15</f>
        <v>0</v>
      </c>
      <c r="E11" s="1">
        <f>'2. Mental'!N15+'3. Paper B'!L15+'3. Paper B'!M15+'3. Paper B'!P15+'3. Paper B'!AC15+'3. Paper B'!AD15</f>
        <v>0</v>
      </c>
      <c r="F11" s="1">
        <f>'2. Mental'!H15+'2. Mental'!K15+'3. Paper B'!S15+'3. Paper B'!W15+'3. Paper B'!AB15</f>
        <v>0</v>
      </c>
      <c r="G11" s="1">
        <f>'3. Paper B'!G15+'3. Paper B'!H15+'3. Paper B'!T15+'3. Paper B'!AG15+'3. Paper B'!AH15</f>
        <v>0</v>
      </c>
      <c r="H11" s="46"/>
    </row>
    <row r="12" spans="1:8" ht="12.75">
      <c r="A12" s="33">
        <v>9</v>
      </c>
      <c r="B12" s="33">
        <f>'1. Overall'!C11</f>
        <v>0</v>
      </c>
      <c r="C12" s="1">
        <f>'2. Mental'!G16+'2. Mental'!Q16+'2. Mental'!R16+'2. Mental'!U16+'2. Mental'!V16+'3. Paper B'!D16+'3. Paper B'!F16+'3. Paper B'!N16+'3. Paper B'!Q16+'3. Paper B'!R16+'3. Paper B'!V16+'3. Paper B'!AA16+'3. Paper B'!AF16+'3. Paper B'!AK16</f>
        <v>0</v>
      </c>
      <c r="D12" s="1">
        <f>'2. Mental'!C16+'2. Mental'!D16+'2. Mental'!E16+'2. Mental'!F16+'2. Mental'!I16+'2. Mental'!J16+'2. Mental'!L16+'2. Mental'!M16+'2. Mental'!O16+'2. Mental'!P16+'2. Mental'!S16+'2. Mental'!T16+'3. Paper B'!C16+'3. Paper B'!E16+'3. Paper B'!I16+'3. Paper B'!J16+'3. Paper B'!K16+'3. Paper B'!O16+'3. Paper B'!U16+'3. Paper B'!X16+'3. Paper B'!Y16+'3. Paper B'!Z16+'3. Paper B'!AE16+'3. Paper B'!AI16+'3. Paper B'!AJ16</f>
        <v>0</v>
      </c>
      <c r="E12" s="1">
        <f>'2. Mental'!N16+'3. Paper B'!L16+'3. Paper B'!M16+'3. Paper B'!P16+'3. Paper B'!AC16+'3. Paper B'!AD16</f>
        <v>0</v>
      </c>
      <c r="F12" s="1">
        <f>'2. Mental'!H16+'2. Mental'!K16+'3. Paper B'!S16+'3. Paper B'!W16+'3. Paper B'!AB16</f>
        <v>0</v>
      </c>
      <c r="G12" s="1">
        <f>'3. Paper B'!G16+'3. Paper B'!H16+'3. Paper B'!T16+'3. Paper B'!AG16+'3. Paper B'!AH16</f>
        <v>0</v>
      </c>
      <c r="H12" s="46"/>
    </row>
    <row r="13" spans="1:8" ht="12.75">
      <c r="A13" s="33">
        <v>10</v>
      </c>
      <c r="B13" s="33">
        <f>'1. Overall'!C12</f>
        <v>0</v>
      </c>
      <c r="C13" s="1">
        <f>'2. Mental'!G17+'2. Mental'!Q17+'2. Mental'!R17+'2. Mental'!U17+'2. Mental'!V17+'3. Paper B'!D17+'3. Paper B'!F17+'3. Paper B'!N17+'3. Paper B'!Q17+'3. Paper B'!R17+'3. Paper B'!V17+'3. Paper B'!AA17+'3. Paper B'!AF17+'3. Paper B'!AK17</f>
        <v>0</v>
      </c>
      <c r="D13" s="1">
        <f>'2. Mental'!C17+'2. Mental'!D17+'2. Mental'!E17+'2. Mental'!F17+'2. Mental'!I17+'2. Mental'!J17+'2. Mental'!L17+'2. Mental'!M17+'2. Mental'!O17+'2. Mental'!P17+'2. Mental'!S17+'2. Mental'!T17+'3. Paper B'!C17+'3. Paper B'!E17+'3. Paper B'!I17+'3. Paper B'!J17+'3. Paper B'!K17+'3. Paper B'!O17+'3. Paper B'!U17+'3. Paper B'!X17+'3. Paper B'!Y17+'3. Paper B'!Z17+'3. Paper B'!AE17+'3. Paper B'!AI17+'3. Paper B'!AJ17</f>
        <v>0</v>
      </c>
      <c r="E13" s="1">
        <f>'2. Mental'!N17+'3. Paper B'!L17+'3. Paper B'!M17+'3. Paper B'!P17+'3. Paper B'!AC17+'3. Paper B'!AD17</f>
        <v>0</v>
      </c>
      <c r="F13" s="1">
        <f>'2. Mental'!H17+'2. Mental'!K17+'3. Paper B'!S17+'3. Paper B'!W17+'3. Paper B'!AB17</f>
        <v>0</v>
      </c>
      <c r="G13" s="1">
        <f>'3. Paper B'!G17+'3. Paper B'!H17+'3. Paper B'!T17+'3. Paper B'!AG17+'3. Paper B'!AH17</f>
        <v>0</v>
      </c>
      <c r="H13" s="46"/>
    </row>
    <row r="14" spans="1:8" ht="12.75">
      <c r="A14" s="33">
        <v>11</v>
      </c>
      <c r="B14" s="33">
        <f>'1. Overall'!C13</f>
        <v>0</v>
      </c>
      <c r="C14" s="1">
        <f>'2. Mental'!G18+'2. Mental'!Q18+'2. Mental'!R18+'2. Mental'!U18+'2. Mental'!V18+'3. Paper B'!D18+'3. Paper B'!F18+'3. Paper B'!N18+'3. Paper B'!Q18+'3. Paper B'!R18+'3. Paper B'!V18+'3. Paper B'!AA18+'3. Paper B'!AF18+'3. Paper B'!AK18</f>
        <v>0</v>
      </c>
      <c r="D14" s="1">
        <f>'2. Mental'!C18+'2. Mental'!D18+'2. Mental'!E18+'2. Mental'!F18+'2. Mental'!I18+'2. Mental'!J18+'2. Mental'!L18+'2. Mental'!M18+'2. Mental'!O18+'2. Mental'!P18+'2. Mental'!S18+'2. Mental'!T18+'3. Paper B'!C18+'3. Paper B'!E18+'3. Paper B'!I18+'3. Paper B'!J18+'3. Paper B'!K18+'3. Paper B'!O18+'3. Paper B'!U18+'3. Paper B'!X18+'3. Paper B'!Y18+'3. Paper B'!Z18+'3. Paper B'!AE18+'3. Paper B'!AI18+'3. Paper B'!AJ18</f>
        <v>0</v>
      </c>
      <c r="E14" s="1">
        <f>'2. Mental'!N18+'3. Paper B'!L18+'3. Paper B'!M18+'3. Paper B'!P18+'3. Paper B'!AC18+'3. Paper B'!AD18</f>
        <v>0</v>
      </c>
      <c r="F14" s="1">
        <f>'2. Mental'!H18+'2. Mental'!K18+'3. Paper B'!S18+'3. Paper B'!W18+'3. Paper B'!AB18</f>
        <v>0</v>
      </c>
      <c r="G14" s="1">
        <f>'3. Paper B'!G18+'3. Paper B'!H18+'3. Paper B'!T18+'3. Paper B'!AG18+'3. Paper B'!AH18</f>
        <v>0</v>
      </c>
      <c r="H14" s="46"/>
    </row>
    <row r="15" spans="1:8" ht="12.75">
      <c r="A15" s="33">
        <v>12</v>
      </c>
      <c r="B15" s="33">
        <f>'1. Overall'!C14</f>
        <v>0</v>
      </c>
      <c r="C15" s="1">
        <f>'2. Mental'!G19+'2. Mental'!Q19+'2. Mental'!R19+'2. Mental'!U19+'2. Mental'!V19+'3. Paper B'!D19+'3. Paper B'!F19+'3. Paper B'!N19+'3. Paper B'!Q19+'3. Paper B'!R19+'3. Paper B'!V19+'3. Paper B'!AA19+'3. Paper B'!AF19+'3. Paper B'!AK19</f>
        <v>0</v>
      </c>
      <c r="D15" s="1">
        <f>'2. Mental'!C19+'2. Mental'!D19+'2. Mental'!E19+'2. Mental'!F19+'2. Mental'!I19+'2. Mental'!J19+'2. Mental'!L19+'2. Mental'!M19+'2. Mental'!O19+'2. Mental'!P19+'2. Mental'!S19+'2. Mental'!T19+'3. Paper B'!C19+'3. Paper B'!E19+'3. Paper B'!I19+'3. Paper B'!J19+'3. Paper B'!K19+'3. Paper B'!O19+'3. Paper B'!U19+'3. Paper B'!X19+'3. Paper B'!Y19+'3. Paper B'!Z19+'3. Paper B'!AE19+'3. Paper B'!AI19+'3. Paper B'!AJ19</f>
        <v>0</v>
      </c>
      <c r="E15" s="1">
        <f>'2. Mental'!N19+'3. Paper B'!L19+'3. Paper B'!M19+'3. Paper B'!P19+'3. Paper B'!AC19+'3. Paper B'!AD19</f>
        <v>0</v>
      </c>
      <c r="F15" s="1">
        <f>'2. Mental'!H19+'2. Mental'!K19+'3. Paper B'!S19+'3. Paper B'!W19+'3. Paper B'!AB19</f>
        <v>0</v>
      </c>
      <c r="G15" s="1">
        <f>'3. Paper B'!G19+'3. Paper B'!H19+'3. Paper B'!T19+'3. Paper B'!AG19+'3. Paper B'!AH19</f>
        <v>0</v>
      </c>
      <c r="H15" s="46"/>
    </row>
    <row r="16" spans="1:8" ht="12.75">
      <c r="A16" s="33">
        <v>13</v>
      </c>
      <c r="B16" s="33">
        <f>'1. Overall'!C15</f>
        <v>0</v>
      </c>
      <c r="C16" s="1">
        <f>'2. Mental'!G20+'2. Mental'!Q20+'2. Mental'!R20+'2. Mental'!U20+'2. Mental'!V20+'3. Paper B'!D20+'3. Paper B'!F20+'3. Paper B'!N20+'3. Paper B'!Q20+'3. Paper B'!R20+'3. Paper B'!V20+'3. Paper B'!AA20+'3. Paper B'!AF20+'3. Paper B'!AK20</f>
        <v>0</v>
      </c>
      <c r="D16" s="1">
        <f>'2. Mental'!C20+'2. Mental'!D20+'2. Mental'!E20+'2. Mental'!F20+'2. Mental'!I20+'2. Mental'!J20+'2. Mental'!L20+'2. Mental'!M20+'2. Mental'!O20+'2. Mental'!P20+'2. Mental'!S20+'2. Mental'!T20+'3. Paper B'!C20+'3. Paper B'!E20+'3. Paper B'!I20+'3. Paper B'!J20+'3. Paper B'!K20+'3. Paper B'!O20+'3. Paper B'!U20+'3. Paper B'!X20+'3. Paper B'!Y20+'3. Paper B'!Z20+'3. Paper B'!AE20+'3. Paper B'!AI20+'3. Paper B'!AJ20</f>
        <v>0</v>
      </c>
      <c r="E16" s="1">
        <f>'2. Mental'!N20+'3. Paper B'!L20+'3. Paper B'!M20+'3. Paper B'!P20+'3. Paper B'!AC20+'3. Paper B'!AD20</f>
        <v>0</v>
      </c>
      <c r="F16" s="1">
        <f>'2. Mental'!H20+'2. Mental'!K20+'3. Paper B'!S20+'3. Paper B'!W20+'3. Paper B'!AB20</f>
        <v>0</v>
      </c>
      <c r="G16" s="1">
        <f>'3. Paper B'!G20+'3. Paper B'!H20+'3. Paper B'!T20+'3. Paper B'!AG20+'3. Paper B'!AH20</f>
        <v>0</v>
      </c>
      <c r="H16" s="46"/>
    </row>
    <row r="17" spans="1:8" ht="12.75">
      <c r="A17" s="33">
        <v>14</v>
      </c>
      <c r="B17" s="33">
        <f>'1. Overall'!C16</f>
        <v>0</v>
      </c>
      <c r="C17" s="1">
        <f>'2. Mental'!G21+'2. Mental'!Q21+'2. Mental'!R21+'2. Mental'!U21+'2. Mental'!V21+'3. Paper B'!D21+'3. Paper B'!F21+'3. Paper B'!N21+'3. Paper B'!Q21+'3. Paper B'!R21+'3. Paper B'!V21+'3. Paper B'!AA21+'3. Paper B'!AF21+'3. Paper B'!AK21</f>
        <v>0</v>
      </c>
      <c r="D17" s="1">
        <f>'2. Mental'!C21+'2. Mental'!D21+'2. Mental'!E21+'2. Mental'!F21+'2. Mental'!I21+'2. Mental'!J21+'2. Mental'!L21+'2. Mental'!M21+'2. Mental'!O21+'2. Mental'!P21+'2. Mental'!S21+'2. Mental'!T21+'3. Paper B'!C21+'3. Paper B'!E21+'3. Paper B'!I21+'3. Paper B'!J21+'3. Paper B'!K21+'3. Paper B'!O21+'3. Paper B'!U21+'3. Paper B'!X21+'3. Paper B'!Y21+'3. Paper B'!Z21+'3. Paper B'!AE21+'3. Paper B'!AI21+'3. Paper B'!AJ21</f>
        <v>0</v>
      </c>
      <c r="E17" s="1">
        <f>'2. Mental'!N21+'3. Paper B'!L21+'3. Paper B'!M21+'3. Paper B'!P21+'3. Paper B'!AC21+'3. Paper B'!AD21</f>
        <v>0</v>
      </c>
      <c r="F17" s="1">
        <f>'2. Mental'!H21+'2. Mental'!K21+'3. Paper B'!S21+'3. Paper B'!W21+'3. Paper B'!AB21</f>
        <v>0</v>
      </c>
      <c r="G17" s="1">
        <f>'3. Paper B'!G21+'3. Paper B'!H21+'3. Paper B'!T21+'3. Paper B'!AG21+'3. Paper B'!AH21</f>
        <v>0</v>
      </c>
      <c r="H17" s="46"/>
    </row>
    <row r="18" spans="1:8" ht="12.75">
      <c r="A18" s="33">
        <v>15</v>
      </c>
      <c r="B18" s="33">
        <f>'1. Overall'!C17</f>
        <v>0</v>
      </c>
      <c r="C18" s="1">
        <f>'2. Mental'!G22+'2. Mental'!Q22+'2. Mental'!R22+'2. Mental'!U22+'2. Mental'!V22+'3. Paper B'!D22+'3. Paper B'!F22+'3. Paper B'!N22+'3. Paper B'!Q22+'3. Paper B'!R22+'3. Paper B'!V22+'3. Paper B'!AA22+'3. Paper B'!AF22+'3. Paper B'!AK22</f>
        <v>0</v>
      </c>
      <c r="D18" s="1">
        <f>'2. Mental'!C22+'2. Mental'!D22+'2. Mental'!E22+'2. Mental'!F22+'2. Mental'!I22+'2. Mental'!J22+'2. Mental'!L22+'2. Mental'!M22+'2. Mental'!O22+'2. Mental'!P22+'2. Mental'!S22+'2. Mental'!T22+'3. Paper B'!C22+'3. Paper B'!E22+'3. Paper B'!I22+'3. Paper B'!J22+'3. Paper B'!K22+'3. Paper B'!O22+'3. Paper B'!U22+'3. Paper B'!X22+'3. Paper B'!Y22+'3. Paper B'!Z22+'3. Paper B'!AE22+'3. Paper B'!AI22+'3. Paper B'!AJ22</f>
        <v>0</v>
      </c>
      <c r="E18" s="1">
        <f>'2. Mental'!N22+'3. Paper B'!L22+'3. Paper B'!M22+'3. Paper B'!P22+'3. Paper B'!AC22+'3. Paper B'!AD22</f>
        <v>0</v>
      </c>
      <c r="F18" s="1">
        <f>'2. Mental'!H22+'2. Mental'!K22+'3. Paper B'!S22+'3. Paper B'!W22+'3. Paper B'!AB22</f>
        <v>0</v>
      </c>
      <c r="G18" s="1">
        <f>'3. Paper B'!G22+'3. Paper B'!H22+'3. Paper B'!T22+'3. Paper B'!AG22+'3. Paper B'!AH22</f>
        <v>0</v>
      </c>
      <c r="H18" s="46"/>
    </row>
    <row r="19" spans="1:8" ht="12.75">
      <c r="A19" s="33">
        <v>16</v>
      </c>
      <c r="B19" s="33">
        <f>'1. Overall'!C18</f>
        <v>0</v>
      </c>
      <c r="C19" s="1">
        <f>'2. Mental'!G23+'2. Mental'!Q23+'2. Mental'!R23+'2. Mental'!U23+'2. Mental'!V23+'3. Paper B'!D23+'3. Paper B'!F23+'3. Paper B'!N23+'3. Paper B'!Q23+'3. Paper B'!R23+'3. Paper B'!V23+'3. Paper B'!AA23+'3. Paper B'!AF23+'3. Paper B'!AK23</f>
        <v>0</v>
      </c>
      <c r="D19" s="1">
        <f>'2. Mental'!C23+'2. Mental'!D23+'2. Mental'!E23+'2. Mental'!F23+'2. Mental'!I23+'2. Mental'!J23+'2. Mental'!L23+'2. Mental'!M23+'2. Mental'!O23+'2. Mental'!P23+'2. Mental'!S23+'2. Mental'!T23+'3. Paper B'!C23+'3. Paper B'!E23+'3. Paper B'!I23+'3. Paper B'!J23+'3. Paper B'!K23+'3. Paper B'!O23+'3. Paper B'!U23+'3. Paper B'!X23+'3. Paper B'!Y23+'3. Paper B'!Z23+'3. Paper B'!AE23+'3. Paper B'!AI23+'3. Paper B'!AJ23</f>
        <v>0</v>
      </c>
      <c r="E19" s="1">
        <f>'2. Mental'!N23+'3. Paper B'!L23+'3. Paper B'!M23+'3. Paper B'!P23+'3. Paper B'!AC23+'3. Paper B'!AD23</f>
        <v>0</v>
      </c>
      <c r="F19" s="1">
        <f>'2. Mental'!H23+'2. Mental'!K23+'3. Paper B'!S23+'3. Paper B'!W23+'3. Paper B'!AB23</f>
        <v>0</v>
      </c>
      <c r="G19" s="1">
        <f>'3. Paper B'!G23+'3. Paper B'!H23+'3. Paper B'!T23+'3. Paper B'!AG23+'3. Paper B'!AH23</f>
        <v>0</v>
      </c>
      <c r="H19" s="46"/>
    </row>
    <row r="20" spans="1:8" ht="12.75">
      <c r="A20" s="33">
        <v>17</v>
      </c>
      <c r="B20" s="33">
        <f>'1. Overall'!C19</f>
        <v>0</v>
      </c>
      <c r="C20" s="1">
        <f>'2. Mental'!G24+'2. Mental'!Q24+'2. Mental'!R24+'2. Mental'!U24+'2. Mental'!V24+'3. Paper B'!D24+'3. Paper B'!F24+'3. Paper B'!N24+'3. Paper B'!Q24+'3. Paper B'!R24+'3. Paper B'!V24+'3. Paper B'!AA24+'3. Paper B'!AF24+'3. Paper B'!AK24</f>
        <v>0</v>
      </c>
      <c r="D20" s="1">
        <f>'2. Mental'!C24+'2. Mental'!D24+'2. Mental'!E24+'2. Mental'!F24+'2. Mental'!I24+'2. Mental'!J24+'2. Mental'!L24+'2. Mental'!M24+'2. Mental'!O24+'2. Mental'!P24+'2. Mental'!S24+'2. Mental'!T24+'3. Paper B'!C24+'3. Paper B'!E24+'3. Paper B'!I24+'3. Paper B'!J24+'3. Paper B'!K24+'3. Paper B'!O24+'3. Paper B'!U24+'3. Paper B'!X24+'3. Paper B'!Y24+'3. Paper B'!Z24+'3. Paper B'!AE24+'3. Paper B'!AI24+'3. Paper B'!AJ24</f>
        <v>0</v>
      </c>
      <c r="E20" s="1">
        <f>'2. Mental'!N24+'3. Paper B'!L24+'3. Paper B'!M24+'3. Paper B'!P24+'3. Paper B'!AC24+'3. Paper B'!AD24</f>
        <v>0</v>
      </c>
      <c r="F20" s="1">
        <f>'2. Mental'!H24+'2. Mental'!K24+'3. Paper B'!S24+'3. Paper B'!W24+'3. Paper B'!AB24</f>
        <v>0</v>
      </c>
      <c r="G20" s="1">
        <f>'3. Paper B'!G24+'3. Paper B'!H24+'3. Paper B'!T24+'3. Paper B'!AG24+'3. Paper B'!AH24</f>
        <v>0</v>
      </c>
      <c r="H20" s="46"/>
    </row>
    <row r="21" spans="1:8" ht="12.75">
      <c r="A21" s="33">
        <v>18</v>
      </c>
      <c r="B21" s="33">
        <f>'1. Overall'!C20</f>
        <v>0</v>
      </c>
      <c r="C21" s="1">
        <f>'2. Mental'!G25+'2. Mental'!Q25+'2. Mental'!R25+'2. Mental'!U25+'2. Mental'!V25+'3. Paper B'!D25+'3. Paper B'!F25+'3. Paper B'!N25+'3. Paper B'!Q25+'3. Paper B'!R25+'3. Paper B'!V25+'3. Paper B'!AA25+'3. Paper B'!AF25+'3. Paper B'!AK25</f>
        <v>0</v>
      </c>
      <c r="D21" s="1">
        <f>'2. Mental'!C25+'2. Mental'!D25+'2. Mental'!E25+'2. Mental'!F25+'2. Mental'!I25+'2. Mental'!J25+'2. Mental'!L25+'2. Mental'!M25+'2. Mental'!O25+'2. Mental'!P25+'2. Mental'!S25+'2. Mental'!T25+'3. Paper B'!C25+'3. Paper B'!E25+'3. Paper B'!I25+'3. Paper B'!J25+'3. Paper B'!K25+'3. Paper B'!O25+'3. Paper B'!U25+'3. Paper B'!X25+'3. Paper B'!Y25+'3. Paper B'!Z25+'3. Paper B'!AE25+'3. Paper B'!AI25+'3. Paper B'!AJ25</f>
        <v>0</v>
      </c>
      <c r="E21" s="1">
        <f>'2. Mental'!N25+'3. Paper B'!L25+'3. Paper B'!M25+'3. Paper B'!P25+'3. Paper B'!AC25+'3. Paper B'!AD25</f>
        <v>0</v>
      </c>
      <c r="F21" s="1">
        <f>'2. Mental'!H25+'2. Mental'!K25+'3. Paper B'!S25+'3. Paper B'!W25+'3. Paper B'!AB25</f>
        <v>0</v>
      </c>
      <c r="G21" s="1">
        <f>'3. Paper B'!G25+'3. Paper B'!H25+'3. Paper B'!T25+'3. Paper B'!AG25+'3. Paper B'!AH25</f>
        <v>0</v>
      </c>
      <c r="H21" s="46"/>
    </row>
    <row r="22" spans="1:8" ht="12.75">
      <c r="A22" s="33">
        <v>19</v>
      </c>
      <c r="B22" s="33">
        <f>'1. Overall'!C21</f>
        <v>0</v>
      </c>
      <c r="C22" s="1">
        <f>'2. Mental'!G26+'2. Mental'!Q26+'2. Mental'!R26+'2. Mental'!U26+'2. Mental'!V26+'3. Paper B'!D26+'3. Paper B'!F26+'3. Paper B'!N26+'3. Paper B'!Q26+'3. Paper B'!R26+'3. Paper B'!V26+'3. Paper B'!AA26+'3. Paper B'!AF26+'3. Paper B'!AK26</f>
        <v>0</v>
      </c>
      <c r="D22" s="1">
        <f>'2. Mental'!C26+'2. Mental'!D26+'2. Mental'!E26+'2. Mental'!F26+'2. Mental'!I26+'2. Mental'!J26+'2. Mental'!L26+'2. Mental'!M26+'2. Mental'!O26+'2. Mental'!P26+'2. Mental'!S26+'2. Mental'!T26+'3. Paper B'!C26+'3. Paper B'!E26+'3. Paper B'!I26+'3. Paper B'!J26+'3. Paper B'!K26+'3. Paper B'!O26+'3. Paper B'!U26+'3. Paper B'!X26+'3. Paper B'!Y26+'3. Paper B'!Z26+'3. Paper B'!AE26+'3. Paper B'!AI26+'3. Paper B'!AJ26</f>
        <v>0</v>
      </c>
      <c r="E22" s="1">
        <f>'2. Mental'!N26+'3. Paper B'!L26+'3. Paper B'!M26+'3. Paper B'!P26+'3. Paper B'!AC26+'3. Paper B'!AD26</f>
        <v>0</v>
      </c>
      <c r="F22" s="1">
        <f>'2. Mental'!H26+'2. Mental'!K26+'3. Paper B'!S26+'3. Paper B'!W26+'3. Paper B'!AB26</f>
        <v>0</v>
      </c>
      <c r="G22" s="1">
        <f>'3. Paper B'!G26+'3. Paper B'!H26+'3. Paper B'!T26+'3. Paper B'!AG26+'3. Paper B'!AH26</f>
        <v>0</v>
      </c>
      <c r="H22" s="46"/>
    </row>
    <row r="23" spans="1:8" ht="12.75">
      <c r="A23" s="33">
        <v>20</v>
      </c>
      <c r="B23" s="33">
        <f>'1. Overall'!C22</f>
        <v>0</v>
      </c>
      <c r="C23" s="1">
        <f>'2. Mental'!G27+'2. Mental'!Q27+'2. Mental'!R27+'2. Mental'!U27+'2. Mental'!V27+'3. Paper B'!D27+'3. Paper B'!F27+'3. Paper B'!N27+'3. Paper B'!Q27+'3. Paper B'!R27+'3. Paper B'!V27+'3. Paper B'!AA27+'3. Paper B'!AF27+'3. Paper B'!AK27</f>
        <v>0</v>
      </c>
      <c r="D23" s="1">
        <f>'2. Mental'!C27+'2. Mental'!D27+'2. Mental'!E27+'2. Mental'!F27+'2. Mental'!I27+'2. Mental'!J27+'2. Mental'!L27+'2. Mental'!M27+'2. Mental'!O27+'2. Mental'!P27+'2. Mental'!S27+'2. Mental'!T27+'3. Paper B'!C27+'3. Paper B'!E27+'3. Paper B'!I27+'3. Paper B'!J27+'3. Paper B'!K27+'3. Paper B'!O27+'3. Paper B'!U27+'3. Paper B'!X27+'3. Paper B'!Y27+'3. Paper B'!Z27+'3. Paper B'!AE27+'3. Paper B'!AI27+'3. Paper B'!AJ27</f>
        <v>0</v>
      </c>
      <c r="E23" s="1">
        <f>'2. Mental'!N27+'3. Paper B'!L27+'3. Paper B'!M27+'3. Paper B'!P27+'3. Paper B'!AC27+'3. Paper B'!AD27</f>
        <v>0</v>
      </c>
      <c r="F23" s="1">
        <f>'2. Mental'!H27+'2. Mental'!K27+'3. Paper B'!S27+'3. Paper B'!W27+'3. Paper B'!AB27</f>
        <v>0</v>
      </c>
      <c r="G23" s="1">
        <f>'3. Paper B'!G27+'3. Paper B'!H27+'3. Paper B'!T27+'3. Paper B'!AG27+'3. Paper B'!AH27</f>
        <v>0</v>
      </c>
      <c r="H23" s="46"/>
    </row>
    <row r="24" spans="1:8" ht="12.75">
      <c r="A24" s="33">
        <v>21</v>
      </c>
      <c r="B24" s="33">
        <f>'1. Overall'!C23</f>
        <v>0</v>
      </c>
      <c r="C24" s="1">
        <f>'2. Mental'!G28+'2. Mental'!Q28+'2. Mental'!R28+'2. Mental'!U28+'2. Mental'!V28+'3. Paper B'!D28+'3. Paper B'!F28+'3. Paper B'!N28+'3. Paper B'!Q28+'3. Paper B'!R28+'3. Paper B'!V28+'3. Paper B'!AA28+'3. Paper B'!AF28+'3. Paper B'!AK28</f>
        <v>0</v>
      </c>
      <c r="D24" s="1">
        <f>'2. Mental'!C28+'2. Mental'!D28+'2. Mental'!E28+'2. Mental'!F28+'2. Mental'!I28+'2. Mental'!J28+'2. Mental'!L28+'2. Mental'!M28+'2. Mental'!O28+'2. Mental'!P28+'2. Mental'!S28+'2. Mental'!T28+'3. Paper B'!C28+'3. Paper B'!E28+'3. Paper B'!I28+'3. Paper B'!J28+'3. Paper B'!K28+'3. Paper B'!O28+'3. Paper B'!U28+'3. Paper B'!X28+'3. Paper B'!Y28+'3. Paper B'!Z28+'3. Paper B'!AE28+'3. Paper B'!AI28+'3. Paper B'!AJ28</f>
        <v>0</v>
      </c>
      <c r="E24" s="1">
        <f>'2. Mental'!N28+'3. Paper B'!L28+'3. Paper B'!M28+'3. Paper B'!P28+'3. Paper B'!AC28+'3. Paper B'!AD28</f>
        <v>0</v>
      </c>
      <c r="F24" s="1">
        <f>'2. Mental'!H28+'2. Mental'!K28+'3. Paper B'!S28+'3. Paper B'!W28+'3. Paper B'!AB28</f>
        <v>0</v>
      </c>
      <c r="G24" s="1">
        <f>'3. Paper B'!G28+'3. Paper B'!H28+'3. Paper B'!T28+'3. Paper B'!AG28+'3. Paper B'!AH28</f>
        <v>0</v>
      </c>
      <c r="H24" s="46"/>
    </row>
    <row r="25" spans="1:8" ht="12.75">
      <c r="A25" s="33">
        <v>22</v>
      </c>
      <c r="B25" s="33">
        <f>'1. Overall'!C24</f>
        <v>0</v>
      </c>
      <c r="C25" s="1">
        <f>'2. Mental'!G29+'2. Mental'!Q29+'2. Mental'!R29+'2. Mental'!U29+'2. Mental'!V29+'3. Paper B'!D29+'3. Paper B'!F29+'3. Paper B'!N29+'3. Paper B'!Q29+'3. Paper B'!R29+'3. Paper B'!V29+'3. Paper B'!AA29+'3. Paper B'!AF29+'3. Paper B'!AK29</f>
        <v>0</v>
      </c>
      <c r="D25" s="1">
        <f>'2. Mental'!C29+'2. Mental'!D29+'2. Mental'!E29+'2. Mental'!F29+'2. Mental'!I29+'2. Mental'!J29+'2. Mental'!L29+'2. Mental'!M29+'2. Mental'!O29+'2. Mental'!P29+'2. Mental'!S29+'2. Mental'!T29+'3. Paper B'!C29+'3. Paper B'!E29+'3. Paper B'!I29+'3. Paper B'!J29+'3. Paper B'!K29+'3. Paper B'!O29+'3. Paper B'!U29+'3. Paper B'!X29+'3. Paper B'!Y29+'3. Paper B'!Z29+'3. Paper B'!AE29+'3. Paper B'!AI29+'3. Paper B'!AJ29</f>
        <v>0</v>
      </c>
      <c r="E25" s="1">
        <f>'2. Mental'!N29+'3. Paper B'!L29+'3. Paper B'!M29+'3. Paper B'!P29+'3. Paper B'!AC29+'3. Paper B'!AD29</f>
        <v>0</v>
      </c>
      <c r="F25" s="1">
        <f>'2. Mental'!H29+'2. Mental'!K29+'3. Paper B'!S29+'3. Paper B'!W29+'3. Paper B'!AB29</f>
        <v>0</v>
      </c>
      <c r="G25" s="1">
        <f>'3. Paper B'!G29+'3. Paper B'!H29+'3. Paper B'!T29+'3. Paper B'!AG29+'3. Paper B'!AH29</f>
        <v>0</v>
      </c>
      <c r="H25" s="46"/>
    </row>
    <row r="26" spans="1:8" ht="12.75">
      <c r="A26" s="33">
        <v>23</v>
      </c>
      <c r="B26" s="33">
        <f>'1. Overall'!C25</f>
        <v>0</v>
      </c>
      <c r="C26" s="1">
        <f>'2. Mental'!G30+'2. Mental'!Q30+'2. Mental'!R30+'2. Mental'!U30+'2. Mental'!V30+'3. Paper B'!D30+'3. Paper B'!F30+'3. Paper B'!N30+'3. Paper B'!Q30+'3. Paper B'!R30+'3. Paper B'!V30+'3. Paper B'!AA30+'3. Paper B'!AF30+'3. Paper B'!AK30</f>
        <v>0</v>
      </c>
      <c r="D26" s="1">
        <f>'2. Mental'!C30+'2. Mental'!D30+'2. Mental'!E30+'2. Mental'!F30+'2. Mental'!I30+'2. Mental'!J30+'2. Mental'!L30+'2. Mental'!M30+'2. Mental'!O30+'2. Mental'!P30+'2. Mental'!S30+'2. Mental'!T30+'3. Paper B'!C30+'3. Paper B'!E30+'3. Paper B'!I30+'3. Paper B'!J30+'3. Paper B'!K30+'3. Paper B'!O30+'3. Paper B'!U30+'3. Paper B'!X30+'3. Paper B'!Y30+'3. Paper B'!Z30+'3. Paper B'!AE30+'3. Paper B'!AI30+'3. Paper B'!AJ30</f>
        <v>0</v>
      </c>
      <c r="E26" s="1">
        <f>'2. Mental'!N30+'3. Paper B'!L30+'3. Paper B'!M30+'3. Paper B'!P30+'3. Paper B'!AC30+'3. Paper B'!AD30</f>
        <v>0</v>
      </c>
      <c r="F26" s="1">
        <f>'2. Mental'!H30+'2. Mental'!K30+'3. Paper B'!S30+'3. Paper B'!W30+'3. Paper B'!AB30</f>
        <v>0</v>
      </c>
      <c r="G26" s="1">
        <f>'3. Paper B'!G30+'3. Paper B'!H30+'3. Paper B'!T30+'3. Paper B'!AG30+'3. Paper B'!AH30</f>
        <v>0</v>
      </c>
      <c r="H26" s="46"/>
    </row>
    <row r="27" spans="1:8" ht="12.75">
      <c r="A27" s="33">
        <v>24</v>
      </c>
      <c r="B27" s="33">
        <f>'1. Overall'!C26</f>
        <v>0</v>
      </c>
      <c r="C27" s="1">
        <f>'2. Mental'!G31+'2. Mental'!Q31+'2. Mental'!R31+'2. Mental'!U31+'2. Mental'!V31+'3. Paper B'!D31+'3. Paper B'!F31+'3. Paper B'!N31+'3. Paper B'!Q31+'3. Paper B'!R31+'3. Paper B'!V31+'3. Paper B'!AA31+'3. Paper B'!AF31+'3. Paper B'!AK31</f>
        <v>0</v>
      </c>
      <c r="D27" s="1">
        <f>'2. Mental'!C31+'2. Mental'!D31+'2. Mental'!E31+'2. Mental'!F31+'2. Mental'!I31+'2. Mental'!J31+'2. Mental'!L31+'2. Mental'!M31+'2. Mental'!O31+'2. Mental'!P31+'2. Mental'!S31+'2. Mental'!T31+'3. Paper B'!C31+'3. Paper B'!E31+'3. Paper B'!I31+'3. Paper B'!J31+'3. Paper B'!K31+'3. Paper B'!O31+'3. Paper B'!U31+'3. Paper B'!X31+'3. Paper B'!Y31+'3. Paper B'!Z31+'3. Paper B'!AE31+'3. Paper B'!AI31+'3. Paper B'!AJ31</f>
        <v>0</v>
      </c>
      <c r="E27" s="1">
        <f>'2. Mental'!N31+'3. Paper B'!L31+'3. Paper B'!M31+'3. Paper B'!P31+'3. Paper B'!AC31+'3. Paper B'!AD31</f>
        <v>0</v>
      </c>
      <c r="F27" s="1">
        <f>'2. Mental'!H31+'2. Mental'!K31+'3. Paper B'!S31+'3. Paper B'!W31+'3. Paper B'!AB31</f>
        <v>0</v>
      </c>
      <c r="G27" s="1">
        <f>'3. Paper B'!G31+'3. Paper B'!H31+'3. Paper B'!T31+'3. Paper B'!AG31+'3. Paper B'!AH31</f>
        <v>0</v>
      </c>
      <c r="H27" s="46"/>
    </row>
    <row r="28" spans="1:8" ht="12.75">
      <c r="A28" s="33">
        <v>25</v>
      </c>
      <c r="B28" s="33">
        <f>'1. Overall'!C27</f>
        <v>0</v>
      </c>
      <c r="C28" s="1">
        <f>'2. Mental'!G32+'2. Mental'!Q32+'2. Mental'!R32+'2. Mental'!U32+'2. Mental'!V32+'3. Paper B'!D32+'3. Paper B'!F32+'3. Paper B'!N32+'3. Paper B'!Q32+'3. Paper B'!R32+'3. Paper B'!V32+'3. Paper B'!AA32+'3. Paper B'!AF32+'3. Paper B'!AK32</f>
        <v>0</v>
      </c>
      <c r="D28" s="1">
        <f>'2. Mental'!C32+'2. Mental'!D32+'2. Mental'!E32+'2. Mental'!F32+'2. Mental'!I32+'2. Mental'!J32+'2. Mental'!L32+'2. Mental'!M32+'2. Mental'!O32+'2. Mental'!P32+'2. Mental'!S32+'2. Mental'!T32+'3. Paper B'!C32+'3. Paper B'!E32+'3. Paper B'!I32+'3. Paper B'!J32+'3. Paper B'!K32+'3. Paper B'!O32+'3. Paper B'!U32+'3. Paper B'!X32+'3. Paper B'!Y32+'3. Paper B'!Z32+'3. Paper B'!AE32+'3. Paper B'!AI32+'3. Paper B'!AJ32</f>
        <v>0</v>
      </c>
      <c r="E28" s="1">
        <f>'2. Mental'!N32+'3. Paper B'!L32+'3. Paper B'!M32+'3. Paper B'!P32+'3. Paper B'!AC32+'3. Paper B'!AD32</f>
        <v>0</v>
      </c>
      <c r="F28" s="1">
        <f>'2. Mental'!H32+'2. Mental'!K32+'3. Paper B'!S32+'3. Paper B'!W32+'3. Paper B'!AB32</f>
        <v>0</v>
      </c>
      <c r="G28" s="1">
        <f>'3. Paper B'!G32+'3. Paper B'!H32+'3. Paper B'!T32+'3. Paper B'!AG32+'3. Paper B'!AH32</f>
        <v>0</v>
      </c>
      <c r="H28" s="46"/>
    </row>
    <row r="29" spans="1:8" ht="12.75">
      <c r="A29" s="33">
        <v>26</v>
      </c>
      <c r="B29" s="33">
        <f>'1. Overall'!C28</f>
        <v>0</v>
      </c>
      <c r="C29" s="1">
        <f>'2. Mental'!G33+'2. Mental'!Q33+'2. Mental'!R33+'2. Mental'!U33+'2. Mental'!V33+'3. Paper B'!D33+'3. Paper B'!F33+'3. Paper B'!N33+'3. Paper B'!Q33+'3. Paper B'!R33+'3. Paper B'!V33+'3. Paper B'!AA33+'3. Paper B'!AF33+'3. Paper B'!AK33</f>
        <v>0</v>
      </c>
      <c r="D29" s="1">
        <f>'2. Mental'!C33+'2. Mental'!D33+'2. Mental'!E33+'2. Mental'!F33+'2. Mental'!I33+'2. Mental'!J33+'2. Mental'!L33+'2. Mental'!M33+'2. Mental'!O33+'2. Mental'!P33+'2. Mental'!S33+'2. Mental'!T33+'3. Paper B'!C33+'3. Paper B'!E33+'3. Paper B'!I33+'3. Paper B'!J33+'3. Paper B'!K33+'3. Paper B'!O33+'3. Paper B'!U33+'3. Paper B'!X33+'3. Paper B'!Y33+'3. Paper B'!Z33+'3. Paper B'!AE33+'3. Paper B'!AI33+'3. Paper B'!AJ33</f>
        <v>0</v>
      </c>
      <c r="E29" s="1">
        <f>'2. Mental'!N33+'3. Paper B'!L33+'3. Paper B'!M33+'3. Paper B'!P33+'3. Paper B'!AC33+'3. Paper B'!AD33</f>
        <v>0</v>
      </c>
      <c r="F29" s="1">
        <f>'2. Mental'!H33+'2. Mental'!K33+'3. Paper B'!S33+'3. Paper B'!W33+'3. Paper B'!AB33</f>
        <v>0</v>
      </c>
      <c r="G29" s="1">
        <f>'3. Paper B'!G33+'3. Paper B'!H33+'3. Paper B'!T33+'3. Paper B'!AG33+'3. Paper B'!AH33</f>
        <v>0</v>
      </c>
      <c r="H29" s="46"/>
    </row>
    <row r="30" spans="1:8" ht="12.75">
      <c r="A30" s="33">
        <v>27</v>
      </c>
      <c r="B30" s="33">
        <f>'1. Overall'!C29</f>
        <v>0</v>
      </c>
      <c r="C30" s="1">
        <f>'2. Mental'!G34+'2. Mental'!Q34+'2. Mental'!R34+'2. Mental'!U34+'2. Mental'!V34+'3. Paper B'!D34+'3. Paper B'!F34+'3. Paper B'!N34+'3. Paper B'!Q34+'3. Paper B'!R34+'3. Paper B'!V34+'3. Paper B'!AA34+'3. Paper B'!AF34+'3. Paper B'!AK34</f>
        <v>0</v>
      </c>
      <c r="D30" s="1">
        <f>'2. Mental'!C34+'2. Mental'!D34+'2. Mental'!E34+'2. Mental'!F34+'2. Mental'!I34+'2. Mental'!J34+'2. Mental'!L34+'2. Mental'!M34+'2. Mental'!O34+'2. Mental'!P34+'2. Mental'!S34+'2. Mental'!T34+'3. Paper B'!C34+'3. Paper B'!E34+'3. Paper B'!I34+'3. Paper B'!J34+'3. Paper B'!K34+'3. Paper B'!O34+'3. Paper B'!U34+'3. Paper B'!X34+'3. Paper B'!Y34+'3. Paper B'!Z34+'3. Paper B'!AE34+'3. Paper B'!AI34+'3. Paper B'!AJ34</f>
        <v>0</v>
      </c>
      <c r="E30" s="1">
        <f>'2. Mental'!N34+'3. Paper B'!L34+'3. Paper B'!M34+'3. Paper B'!P34+'3. Paper B'!AC34+'3. Paper B'!AD34</f>
        <v>0</v>
      </c>
      <c r="F30" s="1">
        <f>'2. Mental'!H34+'2. Mental'!K34+'3. Paper B'!S34+'3. Paper B'!W34+'3. Paper B'!AB34</f>
        <v>0</v>
      </c>
      <c r="G30" s="1">
        <f>'3. Paper B'!G34+'3. Paper B'!H34+'3. Paper B'!T34+'3. Paper B'!AG34+'3. Paper B'!AH34</f>
        <v>0</v>
      </c>
      <c r="H30" s="46"/>
    </row>
    <row r="31" spans="1:8" ht="12.75">
      <c r="A31" s="33">
        <v>28</v>
      </c>
      <c r="B31" s="33">
        <f>'1. Overall'!C30</f>
        <v>0</v>
      </c>
      <c r="C31" s="1">
        <f>'2. Mental'!G35+'2. Mental'!Q35+'2. Mental'!R35+'2. Mental'!U35+'2. Mental'!V35+'3. Paper B'!D35+'3. Paper B'!F35+'3. Paper B'!N35+'3. Paper B'!Q35+'3. Paper B'!R35+'3. Paper B'!V35+'3. Paper B'!AA35+'3. Paper B'!AF35+'3. Paper B'!AK35</f>
        <v>0</v>
      </c>
      <c r="D31" s="1">
        <f>'2. Mental'!C35+'2. Mental'!D35+'2. Mental'!E35+'2. Mental'!F35+'2. Mental'!I35+'2. Mental'!J35+'2. Mental'!L35+'2. Mental'!M35+'2. Mental'!O35+'2. Mental'!P35+'2. Mental'!S35+'2. Mental'!T35+'3. Paper B'!C35+'3. Paper B'!E35+'3. Paper B'!I35+'3. Paper B'!J35+'3. Paper B'!K35+'3. Paper B'!O35+'3. Paper B'!U35+'3. Paper B'!X35+'3. Paper B'!Y35+'3. Paper B'!Z35+'3. Paper B'!AE35+'3. Paper B'!AI35+'3. Paper B'!AJ35</f>
        <v>0</v>
      </c>
      <c r="E31" s="1">
        <f>'2. Mental'!N35+'3. Paper B'!L35+'3. Paper B'!M35+'3. Paper B'!P35+'3. Paper B'!AC35+'3. Paper B'!AD35</f>
        <v>0</v>
      </c>
      <c r="F31" s="1">
        <f>'2. Mental'!H35+'2. Mental'!K35+'3. Paper B'!S35+'3. Paper B'!W35+'3. Paper B'!AB35</f>
        <v>0</v>
      </c>
      <c r="G31" s="1">
        <f>'3. Paper B'!G35+'3. Paper B'!H35+'3. Paper B'!T35+'3. Paper B'!AG35+'3. Paper B'!AH35</f>
        <v>0</v>
      </c>
      <c r="H31" s="46"/>
    </row>
    <row r="32" spans="1:8" ht="12.75">
      <c r="A32" s="33">
        <v>29</v>
      </c>
      <c r="B32" s="33">
        <f>'1. Overall'!C31</f>
        <v>0</v>
      </c>
      <c r="C32" s="1">
        <f>'2. Mental'!G36+'2. Mental'!Q36+'2. Mental'!R36+'2. Mental'!U36+'2. Mental'!V36+'3. Paper B'!D36+'3. Paper B'!F36+'3. Paper B'!N36+'3. Paper B'!Q36+'3. Paper B'!R36+'3. Paper B'!V36+'3. Paper B'!AA36+'3. Paper B'!AF36+'3. Paper B'!AK36</f>
        <v>0</v>
      </c>
      <c r="D32" s="1">
        <f>'2. Mental'!C36+'2. Mental'!D36+'2. Mental'!E36+'2. Mental'!F36+'2. Mental'!I36+'2. Mental'!J36+'2. Mental'!L36+'2. Mental'!M36+'2. Mental'!O36+'2. Mental'!P36+'2. Mental'!S36+'2. Mental'!T36+'3. Paper B'!C36+'3. Paper B'!E36+'3. Paper B'!I36+'3. Paper B'!J36+'3. Paper B'!K36+'3. Paper B'!O36+'3. Paper B'!U36+'3. Paper B'!X36+'3. Paper B'!Y36+'3. Paper B'!Z36+'3. Paper B'!AE36+'3. Paper B'!AI36+'3. Paper B'!AJ36</f>
        <v>0</v>
      </c>
      <c r="E32" s="1">
        <f>'2. Mental'!N36+'3. Paper B'!L36+'3. Paper B'!M36+'3. Paper B'!P36+'3. Paper B'!AC36+'3. Paper B'!AD36</f>
        <v>0</v>
      </c>
      <c r="F32" s="1">
        <f>'2. Mental'!H36+'2. Mental'!K36+'3. Paper B'!S36+'3. Paper B'!W36+'3. Paper B'!AB36</f>
        <v>0</v>
      </c>
      <c r="G32" s="1">
        <f>'3. Paper B'!G36+'3. Paper B'!H36+'3. Paper B'!T36+'3. Paper B'!AG36+'3. Paper B'!AH36</f>
        <v>0</v>
      </c>
      <c r="H32" s="46"/>
    </row>
    <row r="33" spans="1:8" ht="12.75">
      <c r="A33" s="33">
        <v>30</v>
      </c>
      <c r="B33" s="33">
        <f>'1. Overall'!C32</f>
        <v>0</v>
      </c>
      <c r="C33" s="1">
        <f>'2. Mental'!G37+'2. Mental'!Q37+'2. Mental'!R37+'2. Mental'!U37+'2. Mental'!V37+'3. Paper B'!D37+'3. Paper B'!F37+'3. Paper B'!N37+'3. Paper B'!Q37+'3. Paper B'!R37+'3. Paper B'!V37+'3. Paper B'!AA37+'3. Paper B'!AF37+'3. Paper B'!AK37</f>
        <v>0</v>
      </c>
      <c r="D33" s="1">
        <f>'2. Mental'!C37+'2. Mental'!D37+'2. Mental'!E37+'2. Mental'!F37+'2. Mental'!I37+'2. Mental'!J37+'2. Mental'!L37+'2. Mental'!M37+'2. Mental'!O37+'2. Mental'!P37+'2. Mental'!S37+'2. Mental'!T37+'3. Paper B'!C37+'3. Paper B'!E37+'3. Paper B'!I37+'3. Paper B'!J37+'3. Paper B'!K37+'3. Paper B'!O37+'3. Paper B'!U37+'3. Paper B'!X37+'3. Paper B'!Y37+'3. Paper B'!Z37+'3. Paper B'!AE37+'3. Paper B'!AI37+'3. Paper B'!AJ37</f>
        <v>0</v>
      </c>
      <c r="E33" s="1">
        <f>'2. Mental'!N37+'3. Paper B'!L37+'3. Paper B'!M37+'3. Paper B'!P37+'3. Paper B'!AC37+'3. Paper B'!AD37</f>
        <v>0</v>
      </c>
      <c r="F33" s="1">
        <f>'2. Mental'!H37+'2. Mental'!K37+'3. Paper B'!S37+'3. Paper B'!W37+'3. Paper B'!AB37</f>
        <v>0</v>
      </c>
      <c r="G33" s="1">
        <f>'3. Paper B'!G37+'3. Paper B'!H37+'3. Paper B'!T37+'3. Paper B'!AG37+'3. Paper B'!AH37</f>
        <v>0</v>
      </c>
      <c r="H33" s="46"/>
    </row>
    <row r="34" spans="1:8" ht="12.75">
      <c r="A34" s="33">
        <v>31</v>
      </c>
      <c r="B34" s="33">
        <f>'1. Overall'!C33</f>
        <v>0</v>
      </c>
      <c r="C34" s="1">
        <f>'2. Mental'!G38+'2. Mental'!Q38+'2. Mental'!R38+'2. Mental'!U38+'2. Mental'!V38+'3. Paper B'!D38+'3. Paper B'!F38+'3. Paper B'!N38+'3. Paper B'!Q38+'3. Paper B'!R38+'3. Paper B'!V38+'3. Paper B'!AA38+'3. Paper B'!AF38+'3. Paper B'!AK38</f>
        <v>0</v>
      </c>
      <c r="D34" s="1">
        <f>'2. Mental'!C38+'2. Mental'!D38+'2. Mental'!E38+'2. Mental'!F38+'2. Mental'!I38+'2. Mental'!J38+'2. Mental'!L38+'2. Mental'!M38+'2. Mental'!O38+'2. Mental'!P38+'2. Mental'!S38+'2. Mental'!T38+'3. Paper B'!C38+'3. Paper B'!E38+'3. Paper B'!I38+'3. Paper B'!J38+'3. Paper B'!K38+'3. Paper B'!O38+'3. Paper B'!U38+'3. Paper B'!X38+'3. Paper B'!Y38+'3. Paper B'!Z38+'3. Paper B'!AE38+'3. Paper B'!AI38+'3. Paper B'!AJ38</f>
        <v>0</v>
      </c>
      <c r="E34" s="1">
        <f>'2. Mental'!N38+'3. Paper B'!L38+'3. Paper B'!M38+'3. Paper B'!P38+'3. Paper B'!AC38+'3. Paper B'!AD38</f>
        <v>0</v>
      </c>
      <c r="F34" s="1">
        <f>'2. Mental'!H38+'2. Mental'!K38+'3. Paper B'!S38+'3. Paper B'!W38+'3. Paper B'!AB38</f>
        <v>0</v>
      </c>
      <c r="G34" s="1">
        <f>'3. Paper B'!G38+'3. Paper B'!H38+'3. Paper B'!T38+'3. Paper B'!AG38+'3. Paper B'!AH38</f>
        <v>0</v>
      </c>
      <c r="H34" s="46"/>
    </row>
    <row r="35" spans="1:8" ht="12.75">
      <c r="A35" s="33">
        <v>32</v>
      </c>
      <c r="B35" s="33">
        <f>'1. Overall'!C34</f>
        <v>0</v>
      </c>
      <c r="C35" s="1">
        <f>'2. Mental'!G39+'2. Mental'!Q39+'2. Mental'!R39+'2. Mental'!U39+'2. Mental'!V39+'3. Paper B'!D39+'3. Paper B'!F39+'3. Paper B'!N39+'3. Paper B'!Q39+'3. Paper B'!R39+'3. Paper B'!V39+'3. Paper B'!AA39+'3. Paper B'!AF39+'3. Paper B'!AK39</f>
        <v>0</v>
      </c>
      <c r="D35" s="1">
        <f>'2. Mental'!C39+'2. Mental'!D39+'2. Mental'!E39+'2. Mental'!F39+'2. Mental'!I39+'2. Mental'!J39+'2. Mental'!L39+'2. Mental'!M39+'2. Mental'!O39+'2. Mental'!P39+'2. Mental'!S39+'2. Mental'!T39+'3. Paper B'!C39+'3. Paper B'!E39+'3. Paper B'!I39+'3. Paper B'!J39+'3. Paper B'!K39+'3. Paper B'!O39+'3. Paper B'!U39+'3. Paper B'!X39+'3. Paper B'!Y39+'3. Paper B'!Z39+'3. Paper B'!AE39+'3. Paper B'!AI39+'3. Paper B'!AJ39</f>
        <v>0</v>
      </c>
      <c r="E35" s="1">
        <f>'2. Mental'!N39+'3. Paper B'!L39+'3. Paper B'!M39+'3. Paper B'!P39+'3. Paper B'!AC39+'3. Paper B'!AD39</f>
        <v>0</v>
      </c>
      <c r="F35" s="1">
        <f>'2. Mental'!H39+'2. Mental'!K39+'3. Paper B'!S39+'3. Paper B'!W39+'3. Paper B'!AB39</f>
        <v>0</v>
      </c>
      <c r="G35" s="1">
        <f>'3. Paper B'!G39+'3. Paper B'!H39+'3. Paper B'!T39+'3. Paper B'!AG39+'3. Paper B'!AH39</f>
        <v>0</v>
      </c>
      <c r="H35" s="35" t="s">
        <v>16</v>
      </c>
    </row>
    <row r="36" spans="1:8" ht="12.75">
      <c r="A36" s="33"/>
      <c r="B36" s="35" t="s">
        <v>32</v>
      </c>
      <c r="C36" s="33">
        <f>'1. Overall'!A35*14</f>
        <v>0</v>
      </c>
      <c r="D36" s="33">
        <f>'1. Overall'!A35*25</f>
        <v>0</v>
      </c>
      <c r="E36" s="33">
        <f>'1. Overall'!A35*6</f>
        <v>0</v>
      </c>
      <c r="F36" s="33">
        <f>'1. Overall'!A35*5</f>
        <v>0</v>
      </c>
      <c r="G36" s="33">
        <f>'1. Overall'!A35*5</f>
        <v>0</v>
      </c>
      <c r="H36" s="33">
        <f>'1. Overall'!A35*55</f>
        <v>0</v>
      </c>
    </row>
    <row r="37" spans="1:8" ht="12.75">
      <c r="A37" s="33"/>
      <c r="B37" s="33" t="s">
        <v>17</v>
      </c>
      <c r="C37" s="33">
        <f>SUM(C4:C35)</f>
        <v>0</v>
      </c>
      <c r="D37" s="33">
        <f>SUM(D4:D35)</f>
        <v>0</v>
      </c>
      <c r="E37" s="33">
        <f>SUM(E4:E35)</f>
        <v>0</v>
      </c>
      <c r="F37" s="33">
        <f>SUM(F4:F35)</f>
        <v>0</v>
      </c>
      <c r="G37" s="33">
        <f>SUM(G4:G35)</f>
        <v>0</v>
      </c>
      <c r="H37" s="33">
        <f>SUM(C37:G37)</f>
        <v>0</v>
      </c>
    </row>
    <row r="38" spans="1:8" ht="12.75">
      <c r="A38" s="33"/>
      <c r="B38" s="33" t="s">
        <v>18</v>
      </c>
      <c r="C38" s="27" t="e">
        <f aca="true" t="shared" si="0" ref="C38:H38">C37/C36</f>
        <v>#DIV/0!</v>
      </c>
      <c r="D38" s="27" t="e">
        <f t="shared" si="0"/>
        <v>#DIV/0!</v>
      </c>
      <c r="E38" s="27" t="e">
        <f t="shared" si="0"/>
        <v>#DIV/0!</v>
      </c>
      <c r="F38" s="27" t="e">
        <f t="shared" si="0"/>
        <v>#DIV/0!</v>
      </c>
      <c r="G38" s="27" t="e">
        <f t="shared" si="0"/>
        <v>#DIV/0!</v>
      </c>
      <c r="H38" s="27" t="e">
        <f t="shared" si="0"/>
        <v>#DIV/0!</v>
      </c>
    </row>
  </sheetData>
  <sheetProtection sheet="1" objects="1" scenarios="1"/>
  <conditionalFormatting sqref="C38:H38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J17" sqref="J17"/>
    </sheetView>
  </sheetViews>
  <sheetFormatPr defaultColWidth="9.140625" defaultRowHeight="12.75"/>
  <sheetData>
    <row r="1" spans="1:2" ht="12.75">
      <c r="A1" s="47" t="s">
        <v>25</v>
      </c>
      <c r="B1" s="48"/>
    </row>
    <row r="2" spans="1:2" ht="12.75">
      <c r="A2" s="7">
        <v>0</v>
      </c>
      <c r="B2" s="8" t="s">
        <v>11</v>
      </c>
    </row>
    <row r="3" spans="1:2" ht="12.75">
      <c r="A3" s="7">
        <v>26</v>
      </c>
      <c r="B3" s="18" t="s">
        <v>26</v>
      </c>
    </row>
    <row r="4" spans="1:2" ht="12.75">
      <c r="A4" s="7">
        <v>32</v>
      </c>
      <c r="B4" s="18" t="s">
        <v>27</v>
      </c>
    </row>
    <row r="5" spans="1:2" ht="12.75">
      <c r="A5" s="7">
        <v>28</v>
      </c>
      <c r="B5" s="18" t="s">
        <v>85</v>
      </c>
    </row>
    <row r="6" spans="1:2" ht="12.75">
      <c r="A6" s="7">
        <v>43</v>
      </c>
      <c r="B6" s="18" t="s">
        <v>86</v>
      </c>
    </row>
    <row r="7" spans="1:2" ht="12.75">
      <c r="A7" s="7">
        <v>47</v>
      </c>
      <c r="B7" s="18" t="s">
        <v>87</v>
      </c>
    </row>
    <row r="8" spans="1:2" ht="12.75">
      <c r="A8" s="19"/>
      <c r="B8" s="20"/>
    </row>
    <row r="9" spans="1:2" ht="12.75">
      <c r="A9" s="19"/>
      <c r="B9" s="20"/>
    </row>
    <row r="10" spans="1:2" ht="12.75">
      <c r="A10" s="19"/>
      <c r="B10" s="20"/>
    </row>
  </sheetData>
  <sheetProtection sheet="1" objects="1" scenarios="1"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PackmanL</dc:creator>
  <cp:keywords/>
  <dc:description/>
  <cp:lastModifiedBy>PackmanL</cp:lastModifiedBy>
  <dcterms:created xsi:type="dcterms:W3CDTF">2011-04-01T14:05:27Z</dcterms:created>
  <dcterms:modified xsi:type="dcterms:W3CDTF">2011-04-27T15:09:04Z</dcterms:modified>
  <cp:category/>
  <cp:version/>
  <cp:contentType/>
  <cp:contentStatus/>
</cp:coreProperties>
</file>